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IZVRŠENJE IZVJEŠTAJI OBJAVE WEB\2023\"/>
    </mc:Choice>
  </mc:AlternateContent>
  <bookViews>
    <workbookView xWindow="-15" yWindow="-15" windowWidth="13185" windowHeight="9855"/>
  </bookViews>
  <sheets>
    <sheet name="List1" sheetId="1" r:id="rId1"/>
    <sheet name="List2" sheetId="2" r:id="rId2"/>
    <sheet name="List3" sheetId="3" r:id="rId3"/>
  </sheets>
  <definedNames>
    <definedName name="_xlnm.Print_Titles" localSheetId="0">List1!$3:$3</definedName>
    <definedName name="_xlnm.Print_Area" localSheetId="0">List1!$A$1:$H$562</definedName>
  </definedNames>
  <calcPr calcId="162913"/>
</workbook>
</file>

<file path=xl/calcChain.xml><?xml version="1.0" encoding="utf-8"?>
<calcChain xmlns="http://schemas.openxmlformats.org/spreadsheetml/2006/main">
  <c r="F384" i="1" l="1"/>
  <c r="G384" i="1"/>
  <c r="H384" i="1"/>
  <c r="F385" i="1"/>
  <c r="G385" i="1"/>
  <c r="H385" i="1"/>
  <c r="F386" i="1"/>
  <c r="G386" i="1"/>
  <c r="H386" i="1"/>
  <c r="F387" i="1"/>
  <c r="G387" i="1"/>
  <c r="H387" i="1"/>
  <c r="F381" i="1"/>
  <c r="G381" i="1"/>
  <c r="H381" i="1"/>
  <c r="F382" i="1"/>
  <c r="G382" i="1"/>
  <c r="H382" i="1"/>
  <c r="F383" i="1"/>
  <c r="G383" i="1"/>
  <c r="H383" i="1"/>
  <c r="F378" i="1"/>
  <c r="G378" i="1"/>
  <c r="H378" i="1"/>
  <c r="F379" i="1"/>
  <c r="G379" i="1"/>
  <c r="H379" i="1"/>
  <c r="F380" i="1"/>
  <c r="G380" i="1"/>
  <c r="H380" i="1"/>
  <c r="F388" i="1"/>
  <c r="G388" i="1"/>
  <c r="H388" i="1"/>
  <c r="F201" i="1"/>
  <c r="G201" i="1"/>
  <c r="H201" i="1"/>
  <c r="F202" i="1"/>
  <c r="G202" i="1"/>
  <c r="H202" i="1"/>
  <c r="F203" i="1"/>
  <c r="G203" i="1"/>
  <c r="H203" i="1"/>
  <c r="F204" i="1"/>
  <c r="G204" i="1"/>
  <c r="H204" i="1"/>
  <c r="F205" i="1"/>
  <c r="G205" i="1"/>
  <c r="H205" i="1"/>
  <c r="F206" i="1"/>
  <c r="G206" i="1"/>
  <c r="H206" i="1"/>
  <c r="F207" i="1"/>
  <c r="G207" i="1"/>
  <c r="H207" i="1"/>
  <c r="F208" i="1"/>
  <c r="G208" i="1"/>
  <c r="H208" i="1"/>
  <c r="F209" i="1"/>
  <c r="G209" i="1"/>
  <c r="H209" i="1"/>
  <c r="F210" i="1"/>
  <c r="G210" i="1"/>
  <c r="H210" i="1"/>
  <c r="F103" i="1"/>
  <c r="G103" i="1"/>
  <c r="H103" i="1"/>
  <c r="F104" i="1"/>
  <c r="G104" i="1"/>
  <c r="H104" i="1"/>
  <c r="F105" i="1"/>
  <c r="G105" i="1"/>
  <c r="H105" i="1"/>
  <c r="F106" i="1"/>
  <c r="G106" i="1"/>
  <c r="H106" i="1"/>
  <c r="F107" i="1"/>
  <c r="G107" i="1"/>
  <c r="H107" i="1"/>
  <c r="F310" i="1" l="1"/>
  <c r="G310" i="1"/>
  <c r="H310" i="1"/>
  <c r="F311" i="1"/>
  <c r="G311" i="1"/>
  <c r="H311" i="1"/>
  <c r="F312" i="1"/>
  <c r="G312" i="1"/>
  <c r="H312" i="1"/>
  <c r="H10" i="1" l="1"/>
  <c r="F82" i="1" l="1"/>
  <c r="G82" i="1"/>
  <c r="H82" i="1"/>
  <c r="F492" i="1" l="1"/>
  <c r="G492" i="1"/>
  <c r="H492" i="1"/>
  <c r="D4" i="1"/>
  <c r="E4" i="1"/>
  <c r="C4" i="1"/>
  <c r="F353" i="1" l="1"/>
  <c r="G353" i="1"/>
  <c r="H353" i="1"/>
  <c r="F354" i="1"/>
  <c r="G354" i="1"/>
  <c r="H354" i="1"/>
  <c r="F355" i="1"/>
  <c r="G355" i="1"/>
  <c r="H355" i="1"/>
  <c r="G146" i="1"/>
  <c r="H146" i="1"/>
  <c r="G147" i="1"/>
  <c r="H147" i="1"/>
  <c r="G148" i="1"/>
  <c r="H148" i="1"/>
  <c r="G149" i="1"/>
  <c r="H149" i="1"/>
  <c r="F146" i="1"/>
  <c r="F147" i="1"/>
  <c r="F148" i="1"/>
  <c r="H129" i="1"/>
  <c r="H130" i="1"/>
  <c r="H131" i="1"/>
  <c r="H132" i="1"/>
  <c r="H133" i="1"/>
  <c r="G129" i="1"/>
  <c r="G130" i="1"/>
  <c r="G131" i="1"/>
  <c r="G132" i="1"/>
  <c r="F129" i="1"/>
  <c r="F130" i="1"/>
  <c r="F131" i="1"/>
  <c r="F488" i="1" l="1"/>
  <c r="G488" i="1"/>
  <c r="H488" i="1"/>
  <c r="F489" i="1"/>
  <c r="G489" i="1"/>
  <c r="H489" i="1"/>
  <c r="F490" i="1"/>
  <c r="G490" i="1"/>
  <c r="H490" i="1"/>
  <c r="H486" i="1" l="1"/>
  <c r="F455" i="1" l="1"/>
  <c r="G455" i="1"/>
  <c r="H455" i="1"/>
  <c r="F200" i="1" l="1"/>
  <c r="G200" i="1"/>
  <c r="H200" i="1"/>
  <c r="F236" i="1" l="1"/>
  <c r="G236" i="1"/>
  <c r="H236" i="1"/>
  <c r="F237" i="1"/>
  <c r="G237" i="1"/>
  <c r="H237" i="1"/>
  <c r="F238" i="1"/>
  <c r="G238" i="1"/>
  <c r="H238" i="1"/>
  <c r="F239" i="1"/>
  <c r="G239" i="1"/>
  <c r="H239" i="1"/>
  <c r="F240" i="1"/>
  <c r="G240" i="1"/>
  <c r="H240" i="1"/>
  <c r="F241" i="1"/>
  <c r="G241" i="1"/>
  <c r="H241" i="1"/>
  <c r="F242" i="1"/>
  <c r="G242" i="1"/>
  <c r="H242" i="1"/>
  <c r="F243" i="1"/>
  <c r="G243" i="1"/>
  <c r="H243" i="1"/>
  <c r="F244" i="1"/>
  <c r="G244" i="1"/>
  <c r="H244" i="1"/>
  <c r="F245" i="1"/>
  <c r="G245" i="1"/>
  <c r="H245" i="1"/>
  <c r="F246" i="1"/>
  <c r="G246" i="1"/>
  <c r="H246" i="1"/>
  <c r="F247" i="1"/>
  <c r="G247" i="1"/>
  <c r="H247" i="1"/>
  <c r="F248" i="1"/>
  <c r="G248" i="1"/>
  <c r="H248" i="1"/>
  <c r="F249" i="1"/>
  <c r="G249" i="1"/>
  <c r="H249" i="1"/>
  <c r="F250" i="1"/>
  <c r="G250" i="1"/>
  <c r="H250" i="1"/>
  <c r="F251" i="1"/>
  <c r="G251" i="1"/>
  <c r="H251" i="1"/>
  <c r="F252" i="1"/>
  <c r="G252" i="1"/>
  <c r="H252" i="1"/>
  <c r="F253" i="1"/>
  <c r="G253" i="1"/>
  <c r="H253" i="1"/>
  <c r="F254" i="1"/>
  <c r="G254" i="1"/>
  <c r="H254" i="1"/>
  <c r="F255" i="1"/>
  <c r="G255" i="1"/>
  <c r="H255" i="1"/>
  <c r="F256" i="1"/>
  <c r="G256" i="1"/>
  <c r="H256" i="1"/>
  <c r="F257" i="1"/>
  <c r="G257" i="1"/>
  <c r="H257" i="1"/>
  <c r="F258" i="1"/>
  <c r="G258" i="1"/>
  <c r="H258" i="1"/>
  <c r="F259" i="1"/>
  <c r="G259" i="1"/>
  <c r="H259" i="1"/>
  <c r="F260" i="1"/>
  <c r="G260" i="1"/>
  <c r="H260" i="1"/>
  <c r="F261" i="1"/>
  <c r="G261" i="1"/>
  <c r="H261" i="1"/>
  <c r="F262" i="1"/>
  <c r="G262" i="1"/>
  <c r="H262" i="1"/>
  <c r="F263" i="1"/>
  <c r="G263" i="1"/>
  <c r="H263" i="1"/>
  <c r="F264" i="1"/>
  <c r="G264" i="1"/>
  <c r="H264" i="1"/>
  <c r="F265" i="1"/>
  <c r="G265" i="1"/>
  <c r="H265" i="1"/>
  <c r="F181" i="1"/>
  <c r="G181" i="1"/>
  <c r="H181" i="1"/>
  <c r="F132" i="1"/>
  <c r="F133" i="1"/>
  <c r="G133" i="1"/>
  <c r="F12" i="1"/>
  <c r="G12" i="1"/>
  <c r="H12" i="1"/>
  <c r="F9" i="1"/>
  <c r="G9" i="1"/>
  <c r="H9" i="1"/>
  <c r="F10" i="1"/>
  <c r="G10" i="1"/>
  <c r="F11" i="1"/>
  <c r="G11" i="1"/>
  <c r="H11" i="1"/>
  <c r="F13" i="1"/>
  <c r="G13" i="1"/>
  <c r="H13" i="1"/>
  <c r="F124" i="1" l="1"/>
  <c r="G124" i="1"/>
  <c r="H124" i="1"/>
  <c r="F125" i="1"/>
  <c r="G125" i="1"/>
  <c r="H125" i="1"/>
  <c r="F40" i="1"/>
  <c r="G40" i="1"/>
  <c r="H40" i="1"/>
  <c r="F41" i="1"/>
  <c r="G41" i="1"/>
  <c r="H41" i="1"/>
  <c r="F42" i="1"/>
  <c r="G42" i="1"/>
  <c r="H42" i="1"/>
  <c r="F517" i="1" l="1"/>
  <c r="G517" i="1"/>
  <c r="H517" i="1"/>
  <c r="F514" i="1"/>
  <c r="G514" i="1"/>
  <c r="H514" i="1"/>
  <c r="F515" i="1"/>
  <c r="G515" i="1"/>
  <c r="H515" i="1"/>
  <c r="F516" i="1"/>
  <c r="G516" i="1"/>
  <c r="H516" i="1"/>
  <c r="F440" i="1"/>
  <c r="G440" i="1"/>
  <c r="H440" i="1"/>
  <c r="F441" i="1"/>
  <c r="G441" i="1"/>
  <c r="H441" i="1"/>
  <c r="F442" i="1"/>
  <c r="G442" i="1"/>
  <c r="H442" i="1"/>
  <c r="F375" i="1"/>
  <c r="G375" i="1"/>
  <c r="H375" i="1"/>
  <c r="F376" i="1"/>
  <c r="G376" i="1"/>
  <c r="H376" i="1"/>
  <c r="F377" i="1"/>
  <c r="G377" i="1"/>
  <c r="H377" i="1"/>
  <c r="F295" i="1"/>
  <c r="G295" i="1"/>
  <c r="H295" i="1"/>
  <c r="F296" i="1"/>
  <c r="G296" i="1"/>
  <c r="H296" i="1"/>
  <c r="F297" i="1"/>
  <c r="G297" i="1"/>
  <c r="H297" i="1"/>
  <c r="F298" i="1"/>
  <c r="G298" i="1"/>
  <c r="H298" i="1"/>
  <c r="F299" i="1"/>
  <c r="G299" i="1"/>
  <c r="H299" i="1"/>
  <c r="F300" i="1"/>
  <c r="G300" i="1"/>
  <c r="H300" i="1"/>
  <c r="F301" i="1"/>
  <c r="G301" i="1"/>
  <c r="H301" i="1"/>
  <c r="F302" i="1"/>
  <c r="G302" i="1"/>
  <c r="H302" i="1"/>
  <c r="F303" i="1"/>
  <c r="G303" i="1"/>
  <c r="H303" i="1"/>
  <c r="F304" i="1"/>
  <c r="G304" i="1"/>
  <c r="H304" i="1"/>
  <c r="F305" i="1"/>
  <c r="G305" i="1"/>
  <c r="H305" i="1"/>
  <c r="F306" i="1"/>
  <c r="G306" i="1"/>
  <c r="H306" i="1"/>
  <c r="F307" i="1"/>
  <c r="G307" i="1"/>
  <c r="H307" i="1"/>
  <c r="F308" i="1"/>
  <c r="G308" i="1"/>
  <c r="H308" i="1"/>
  <c r="F309" i="1"/>
  <c r="G309" i="1"/>
  <c r="H309" i="1"/>
  <c r="H121" i="1"/>
  <c r="H122" i="1"/>
  <c r="H123" i="1"/>
  <c r="G121" i="1"/>
  <c r="G122" i="1"/>
  <c r="G123" i="1"/>
  <c r="F121" i="1"/>
  <c r="F122" i="1"/>
  <c r="F123" i="1"/>
  <c r="H16" i="1" l="1"/>
  <c r="G16" i="1"/>
  <c r="F16" i="1"/>
  <c r="H15" i="1"/>
  <c r="G15" i="1"/>
  <c r="F15" i="1"/>
  <c r="H14" i="1"/>
  <c r="G14" i="1"/>
  <c r="F14" i="1"/>
  <c r="F272" i="1" l="1"/>
  <c r="G272" i="1"/>
  <c r="H272" i="1"/>
  <c r="H477" i="1" l="1"/>
  <c r="H474" i="1"/>
  <c r="H493" i="1"/>
  <c r="H494" i="1"/>
  <c r="H495" i="1"/>
  <c r="G465" i="1"/>
  <c r="H465" i="1"/>
  <c r="G466" i="1"/>
  <c r="H466" i="1"/>
  <c r="G467" i="1"/>
  <c r="H467" i="1"/>
  <c r="G468" i="1"/>
  <c r="H468" i="1"/>
  <c r="G469" i="1"/>
  <c r="H469" i="1"/>
  <c r="F465" i="1"/>
  <c r="F466" i="1"/>
  <c r="G474" i="1"/>
  <c r="G475" i="1"/>
  <c r="G476" i="1"/>
  <c r="G477" i="1"/>
  <c r="G478" i="1"/>
  <c r="G479" i="1"/>
  <c r="F474" i="1"/>
  <c r="F475" i="1"/>
  <c r="F476" i="1"/>
  <c r="F477" i="1"/>
  <c r="F478" i="1"/>
  <c r="G486" i="1"/>
  <c r="G487" i="1"/>
  <c r="G491" i="1"/>
  <c r="G493" i="1"/>
  <c r="G494" i="1"/>
  <c r="G495" i="1"/>
  <c r="F486" i="1"/>
  <c r="F487" i="1"/>
  <c r="F491" i="1"/>
  <c r="F493" i="1"/>
  <c r="F494" i="1"/>
  <c r="F495" i="1"/>
  <c r="F454" i="1"/>
  <c r="F453" i="1"/>
  <c r="F126" i="1"/>
  <c r="G126" i="1"/>
  <c r="H126" i="1"/>
  <c r="F127" i="1"/>
  <c r="G127" i="1"/>
  <c r="H127" i="1"/>
  <c r="F128" i="1"/>
  <c r="G128" i="1"/>
  <c r="H128" i="1"/>
  <c r="F4" i="1" l="1"/>
  <c r="H199" i="1"/>
  <c r="G199" i="1"/>
  <c r="F199" i="1"/>
  <c r="H198" i="1"/>
  <c r="G198" i="1"/>
  <c r="F198" i="1"/>
  <c r="H398" i="1"/>
  <c r="G398" i="1"/>
  <c r="F398" i="1"/>
  <c r="H397" i="1"/>
  <c r="G397" i="1"/>
  <c r="F397" i="1"/>
  <c r="H396" i="1"/>
  <c r="G396" i="1"/>
  <c r="F396" i="1"/>
  <c r="H395" i="1"/>
  <c r="G395" i="1"/>
  <c r="F395" i="1"/>
  <c r="H394" i="1"/>
  <c r="G394" i="1"/>
  <c r="F394" i="1"/>
  <c r="H393" i="1"/>
  <c r="G393" i="1"/>
  <c r="F393" i="1"/>
  <c r="H392" i="1"/>
  <c r="G392" i="1"/>
  <c r="F392" i="1"/>
  <c r="H391" i="1"/>
  <c r="G391" i="1"/>
  <c r="F391" i="1"/>
  <c r="H390" i="1"/>
  <c r="G390" i="1"/>
  <c r="F390" i="1"/>
  <c r="H389" i="1"/>
  <c r="G389" i="1"/>
  <c r="F389" i="1"/>
  <c r="H483" i="1"/>
  <c r="G483" i="1"/>
  <c r="F483" i="1"/>
  <c r="H548" i="1"/>
  <c r="G548" i="1"/>
  <c r="F548" i="1"/>
  <c r="H547" i="1"/>
  <c r="G547" i="1"/>
  <c r="F547" i="1"/>
  <c r="H546" i="1"/>
  <c r="G546" i="1"/>
  <c r="F546" i="1"/>
  <c r="H545" i="1"/>
  <c r="G545" i="1"/>
  <c r="F545" i="1"/>
  <c r="F544" i="1"/>
  <c r="G544" i="1"/>
  <c r="H544" i="1"/>
  <c r="F368" i="1"/>
  <c r="G368" i="1"/>
  <c r="H368" i="1"/>
  <c r="F513" i="1" l="1"/>
  <c r="G513" i="1"/>
  <c r="H513" i="1"/>
  <c r="H559" i="1" l="1"/>
  <c r="G559" i="1"/>
  <c r="F559" i="1"/>
  <c r="H558" i="1"/>
  <c r="G558" i="1"/>
  <c r="F558" i="1"/>
  <c r="H557" i="1"/>
  <c r="G557" i="1"/>
  <c r="F557" i="1"/>
  <c r="H556" i="1"/>
  <c r="G556" i="1"/>
  <c r="F556" i="1"/>
  <c r="H555" i="1"/>
  <c r="G555" i="1"/>
  <c r="F555" i="1"/>
  <c r="H554" i="1"/>
  <c r="G554" i="1"/>
  <c r="F554" i="1"/>
  <c r="H553" i="1"/>
  <c r="G553" i="1"/>
  <c r="F553" i="1"/>
  <c r="H552" i="1"/>
  <c r="G552" i="1"/>
  <c r="F552" i="1"/>
  <c r="H551" i="1"/>
  <c r="G551" i="1"/>
  <c r="F551" i="1"/>
  <c r="H550" i="1"/>
  <c r="G550" i="1"/>
  <c r="F550" i="1"/>
  <c r="H549" i="1"/>
  <c r="G549" i="1"/>
  <c r="F549" i="1"/>
  <c r="H543" i="1"/>
  <c r="G543" i="1"/>
  <c r="F543" i="1"/>
  <c r="H542" i="1"/>
  <c r="G542" i="1"/>
  <c r="F542" i="1"/>
  <c r="H541" i="1"/>
  <c r="G541" i="1"/>
  <c r="F541" i="1"/>
  <c r="H540" i="1"/>
  <c r="G540" i="1"/>
  <c r="F540" i="1"/>
  <c r="H539" i="1"/>
  <c r="G539" i="1"/>
  <c r="F539" i="1"/>
  <c r="H538" i="1"/>
  <c r="G538" i="1"/>
  <c r="F538" i="1"/>
  <c r="H537" i="1"/>
  <c r="G537" i="1"/>
  <c r="F537" i="1"/>
  <c r="H536" i="1"/>
  <c r="G536" i="1"/>
  <c r="F536" i="1"/>
  <c r="H535" i="1"/>
  <c r="G535" i="1"/>
  <c r="F535" i="1"/>
  <c r="H534" i="1"/>
  <c r="G534" i="1"/>
  <c r="F534" i="1"/>
  <c r="H533" i="1"/>
  <c r="G533" i="1"/>
  <c r="F533" i="1"/>
  <c r="H532" i="1"/>
  <c r="G532" i="1"/>
  <c r="F532" i="1"/>
  <c r="H531" i="1"/>
  <c r="G531" i="1"/>
  <c r="F531" i="1"/>
  <c r="H530" i="1"/>
  <c r="G530" i="1"/>
  <c r="F530" i="1"/>
  <c r="H529" i="1"/>
  <c r="G529" i="1"/>
  <c r="F529" i="1"/>
  <c r="H528" i="1"/>
  <c r="G528" i="1"/>
  <c r="F528" i="1"/>
  <c r="H527" i="1"/>
  <c r="G527" i="1"/>
  <c r="F527" i="1"/>
  <c r="H526" i="1"/>
  <c r="G526" i="1"/>
  <c r="F526" i="1"/>
  <c r="H525" i="1"/>
  <c r="G525" i="1"/>
  <c r="F525" i="1"/>
  <c r="H524" i="1"/>
  <c r="G524" i="1"/>
  <c r="F524" i="1"/>
  <c r="H523" i="1"/>
  <c r="G523" i="1"/>
  <c r="F523" i="1"/>
  <c r="H522" i="1"/>
  <c r="G522" i="1"/>
  <c r="F522" i="1"/>
  <c r="H521" i="1"/>
  <c r="G521" i="1"/>
  <c r="F521" i="1"/>
  <c r="H520" i="1"/>
  <c r="G520" i="1"/>
  <c r="F520" i="1"/>
  <c r="H519" i="1"/>
  <c r="G519" i="1"/>
  <c r="F519" i="1"/>
  <c r="H518" i="1"/>
  <c r="G518" i="1"/>
  <c r="F518" i="1"/>
  <c r="H512" i="1"/>
  <c r="G512" i="1"/>
  <c r="F512" i="1"/>
  <c r="H511" i="1"/>
  <c r="G511" i="1"/>
  <c r="F511" i="1"/>
  <c r="H510" i="1"/>
  <c r="G510" i="1"/>
  <c r="F510" i="1"/>
  <c r="H509" i="1"/>
  <c r="G509" i="1"/>
  <c r="F509" i="1"/>
  <c r="H508" i="1"/>
  <c r="G508" i="1"/>
  <c r="F508" i="1"/>
  <c r="H507" i="1"/>
  <c r="G507" i="1"/>
  <c r="F507" i="1"/>
  <c r="H506" i="1"/>
  <c r="G506" i="1"/>
  <c r="F506" i="1"/>
  <c r="H505" i="1"/>
  <c r="G505" i="1"/>
  <c r="F505" i="1"/>
  <c r="H504" i="1"/>
  <c r="G504" i="1"/>
  <c r="F504" i="1"/>
  <c r="H503" i="1"/>
  <c r="G503" i="1"/>
  <c r="F503" i="1"/>
  <c r="H502" i="1"/>
  <c r="G502" i="1"/>
  <c r="F502" i="1"/>
  <c r="H501" i="1"/>
  <c r="G501" i="1"/>
  <c r="F501" i="1"/>
  <c r="H500" i="1"/>
  <c r="G500" i="1"/>
  <c r="F500" i="1"/>
  <c r="H499" i="1"/>
  <c r="G499" i="1"/>
  <c r="F499" i="1"/>
  <c r="H498" i="1"/>
  <c r="G498" i="1"/>
  <c r="F498" i="1"/>
  <c r="H497" i="1"/>
  <c r="G497" i="1"/>
  <c r="F497" i="1"/>
  <c r="H496" i="1"/>
  <c r="G496" i="1"/>
  <c r="F496" i="1"/>
  <c r="H491" i="1"/>
  <c r="H487" i="1"/>
  <c r="H485" i="1"/>
  <c r="G485" i="1"/>
  <c r="F485" i="1"/>
  <c r="H484" i="1"/>
  <c r="G484" i="1"/>
  <c r="F484" i="1"/>
  <c r="H482" i="1"/>
  <c r="G482" i="1"/>
  <c r="F482" i="1"/>
  <c r="H481" i="1"/>
  <c r="G481" i="1"/>
  <c r="F481" i="1"/>
  <c r="H480" i="1"/>
  <c r="G480" i="1"/>
  <c r="F480" i="1"/>
  <c r="H479" i="1"/>
  <c r="F479" i="1"/>
  <c r="H478" i="1"/>
  <c r="H476" i="1"/>
  <c r="H475" i="1"/>
  <c r="H473" i="1"/>
  <c r="G473" i="1"/>
  <c r="F473" i="1"/>
  <c r="H472" i="1"/>
  <c r="G472" i="1"/>
  <c r="F472" i="1"/>
  <c r="H471" i="1"/>
  <c r="G471" i="1"/>
  <c r="F471" i="1"/>
  <c r="H470" i="1"/>
  <c r="G470" i="1"/>
  <c r="F470" i="1"/>
  <c r="F469" i="1"/>
  <c r="F468" i="1"/>
  <c r="F467" i="1"/>
  <c r="H464" i="1"/>
  <c r="G464" i="1"/>
  <c r="F464" i="1"/>
  <c r="H463" i="1"/>
  <c r="G463" i="1"/>
  <c r="F463" i="1"/>
  <c r="H462" i="1"/>
  <c r="G462" i="1"/>
  <c r="F462" i="1"/>
  <c r="H461" i="1"/>
  <c r="G461" i="1"/>
  <c r="F461" i="1"/>
  <c r="H460" i="1"/>
  <c r="G460" i="1"/>
  <c r="F460" i="1"/>
  <c r="H459" i="1"/>
  <c r="G459" i="1"/>
  <c r="F459" i="1"/>
  <c r="H458" i="1"/>
  <c r="G458" i="1"/>
  <c r="F458" i="1"/>
  <c r="H457" i="1"/>
  <c r="G457" i="1"/>
  <c r="F457" i="1"/>
  <c r="H456" i="1"/>
  <c r="G456" i="1"/>
  <c r="F456" i="1"/>
  <c r="H454" i="1"/>
  <c r="G454" i="1"/>
  <c r="H453" i="1"/>
  <c r="G453" i="1"/>
  <c r="H452" i="1"/>
  <c r="G452" i="1"/>
  <c r="F452" i="1"/>
  <c r="H451" i="1"/>
  <c r="G451" i="1"/>
  <c r="F451" i="1"/>
  <c r="H450" i="1"/>
  <c r="G450" i="1"/>
  <c r="F450" i="1"/>
  <c r="H449" i="1"/>
  <c r="G449" i="1"/>
  <c r="F449" i="1"/>
  <c r="H448" i="1"/>
  <c r="G448" i="1"/>
  <c r="F448" i="1"/>
  <c r="H447" i="1"/>
  <c r="G447" i="1"/>
  <c r="F447" i="1"/>
  <c r="H446" i="1"/>
  <c r="G446" i="1"/>
  <c r="F446" i="1"/>
  <c r="H445" i="1"/>
  <c r="G445" i="1"/>
  <c r="F445" i="1"/>
  <c r="H444" i="1"/>
  <c r="G444" i="1"/>
  <c r="F444" i="1"/>
  <c r="H443" i="1"/>
  <c r="G443" i="1"/>
  <c r="F443" i="1"/>
  <c r="H439" i="1"/>
  <c r="G439" i="1"/>
  <c r="F439" i="1"/>
  <c r="H438" i="1"/>
  <c r="G438" i="1"/>
  <c r="F438" i="1"/>
  <c r="H437" i="1"/>
  <c r="G437" i="1"/>
  <c r="F437" i="1"/>
  <c r="H436" i="1"/>
  <c r="G436" i="1"/>
  <c r="F436" i="1"/>
  <c r="H435" i="1"/>
  <c r="G435" i="1"/>
  <c r="F435" i="1"/>
  <c r="H434" i="1"/>
  <c r="G434" i="1"/>
  <c r="F434" i="1"/>
  <c r="H433" i="1"/>
  <c r="G433" i="1"/>
  <c r="F433" i="1"/>
  <c r="H432" i="1"/>
  <c r="G432" i="1"/>
  <c r="F432" i="1"/>
  <c r="H431" i="1"/>
  <c r="G431" i="1"/>
  <c r="F431" i="1"/>
  <c r="H430" i="1"/>
  <c r="G430" i="1"/>
  <c r="F430" i="1"/>
  <c r="H429" i="1"/>
  <c r="G429" i="1"/>
  <c r="F429" i="1"/>
  <c r="H428" i="1"/>
  <c r="G428" i="1"/>
  <c r="F428" i="1"/>
  <c r="H427" i="1"/>
  <c r="G427" i="1"/>
  <c r="F427" i="1"/>
  <c r="H426" i="1"/>
  <c r="G426" i="1"/>
  <c r="F426" i="1"/>
  <c r="H425" i="1"/>
  <c r="G425" i="1"/>
  <c r="F425" i="1"/>
  <c r="H424" i="1"/>
  <c r="G424" i="1"/>
  <c r="F424" i="1"/>
  <c r="H423" i="1"/>
  <c r="G423" i="1"/>
  <c r="F423" i="1"/>
  <c r="H422" i="1"/>
  <c r="G422" i="1"/>
  <c r="F422" i="1"/>
  <c r="H421" i="1"/>
  <c r="G421" i="1"/>
  <c r="F421" i="1"/>
  <c r="H420" i="1"/>
  <c r="G420" i="1"/>
  <c r="F420" i="1"/>
  <c r="H419" i="1"/>
  <c r="G419" i="1"/>
  <c r="F419" i="1"/>
  <c r="H418" i="1"/>
  <c r="G418" i="1"/>
  <c r="F418" i="1"/>
  <c r="H417" i="1"/>
  <c r="G417" i="1"/>
  <c r="F417" i="1"/>
  <c r="H416" i="1"/>
  <c r="G416" i="1"/>
  <c r="F416" i="1"/>
  <c r="H415" i="1"/>
  <c r="G415" i="1"/>
  <c r="F415" i="1"/>
  <c r="H414" i="1"/>
  <c r="G414" i="1"/>
  <c r="F414" i="1"/>
  <c r="H413" i="1"/>
  <c r="G413" i="1"/>
  <c r="F413" i="1"/>
  <c r="H412" i="1"/>
  <c r="G412" i="1"/>
  <c r="F412" i="1"/>
  <c r="H411" i="1"/>
  <c r="G411" i="1"/>
  <c r="F411" i="1"/>
  <c r="H410" i="1"/>
  <c r="G410" i="1"/>
  <c r="F410" i="1"/>
  <c r="H409" i="1"/>
  <c r="G409" i="1"/>
  <c r="F409" i="1"/>
  <c r="H408" i="1"/>
  <c r="G408" i="1"/>
  <c r="F408" i="1"/>
  <c r="H407" i="1"/>
  <c r="G407" i="1"/>
  <c r="F407" i="1"/>
  <c r="H406" i="1"/>
  <c r="G406" i="1"/>
  <c r="F406" i="1"/>
  <c r="H405" i="1"/>
  <c r="G405" i="1"/>
  <c r="F405" i="1"/>
  <c r="H404" i="1"/>
  <c r="G404" i="1"/>
  <c r="F404" i="1"/>
  <c r="H403" i="1"/>
  <c r="G403" i="1"/>
  <c r="F403" i="1"/>
  <c r="H402" i="1"/>
  <c r="G402" i="1"/>
  <c r="F402" i="1"/>
  <c r="H401" i="1"/>
  <c r="G401" i="1"/>
  <c r="F401" i="1"/>
  <c r="H400" i="1"/>
  <c r="G400" i="1"/>
  <c r="F400" i="1"/>
  <c r="H399" i="1"/>
  <c r="G399" i="1"/>
  <c r="F399" i="1"/>
  <c r="H374" i="1"/>
  <c r="G374" i="1"/>
  <c r="F374" i="1"/>
  <c r="H373" i="1"/>
  <c r="G373" i="1"/>
  <c r="F373" i="1"/>
  <c r="H372" i="1"/>
  <c r="G372" i="1"/>
  <c r="F372" i="1"/>
  <c r="H371" i="1"/>
  <c r="G371" i="1"/>
  <c r="F371" i="1"/>
  <c r="H370" i="1"/>
  <c r="G370" i="1"/>
  <c r="F370" i="1"/>
  <c r="H369" i="1"/>
  <c r="G369" i="1"/>
  <c r="F369" i="1"/>
  <c r="H367" i="1"/>
  <c r="G367" i="1"/>
  <c r="F367" i="1"/>
  <c r="H366" i="1"/>
  <c r="G366" i="1"/>
  <c r="F366" i="1"/>
  <c r="H365" i="1"/>
  <c r="G365" i="1"/>
  <c r="F365" i="1"/>
  <c r="H364" i="1"/>
  <c r="G364" i="1"/>
  <c r="F364" i="1"/>
  <c r="H363" i="1"/>
  <c r="G363" i="1"/>
  <c r="F363" i="1"/>
  <c r="H362" i="1"/>
  <c r="G362" i="1"/>
  <c r="F362" i="1"/>
  <c r="H361" i="1"/>
  <c r="G361" i="1"/>
  <c r="F361" i="1"/>
  <c r="H360" i="1"/>
  <c r="G360" i="1"/>
  <c r="F360" i="1"/>
  <c r="H359" i="1"/>
  <c r="G359" i="1"/>
  <c r="F359" i="1"/>
  <c r="H358" i="1"/>
  <c r="G358" i="1"/>
  <c r="F358" i="1"/>
  <c r="H357" i="1"/>
  <c r="G357" i="1"/>
  <c r="F357" i="1"/>
  <c r="H356" i="1"/>
  <c r="G356" i="1"/>
  <c r="F356" i="1"/>
  <c r="H352" i="1"/>
  <c r="G352" i="1"/>
  <c r="F352" i="1"/>
  <c r="H351" i="1"/>
  <c r="G351" i="1"/>
  <c r="F351" i="1"/>
  <c r="H350" i="1"/>
  <c r="G350" i="1"/>
  <c r="F350" i="1"/>
  <c r="H349" i="1"/>
  <c r="G349" i="1"/>
  <c r="F349" i="1"/>
  <c r="H348" i="1"/>
  <c r="G348" i="1"/>
  <c r="F348" i="1"/>
  <c r="H347" i="1"/>
  <c r="G347" i="1"/>
  <c r="F347" i="1"/>
  <c r="H346" i="1"/>
  <c r="G346" i="1"/>
  <c r="F346" i="1"/>
  <c r="H345" i="1"/>
  <c r="G345" i="1"/>
  <c r="F345" i="1"/>
  <c r="H344" i="1"/>
  <c r="G344" i="1"/>
  <c r="F344" i="1"/>
  <c r="H343" i="1"/>
  <c r="G343" i="1"/>
  <c r="F343" i="1"/>
  <c r="H342" i="1"/>
  <c r="G342" i="1"/>
  <c r="F342" i="1"/>
  <c r="H341" i="1"/>
  <c r="G341" i="1"/>
  <c r="F341" i="1"/>
  <c r="H340" i="1"/>
  <c r="G340" i="1"/>
  <c r="F340" i="1"/>
  <c r="H339" i="1"/>
  <c r="G339" i="1"/>
  <c r="F339" i="1"/>
  <c r="H338" i="1"/>
  <c r="G338" i="1"/>
  <c r="F338" i="1"/>
  <c r="H337" i="1"/>
  <c r="G337" i="1"/>
  <c r="F337" i="1"/>
  <c r="H336" i="1"/>
  <c r="G336" i="1"/>
  <c r="F336" i="1"/>
  <c r="H335" i="1"/>
  <c r="G335" i="1"/>
  <c r="F335" i="1"/>
  <c r="H334" i="1"/>
  <c r="G334" i="1"/>
  <c r="F334" i="1"/>
  <c r="H333" i="1"/>
  <c r="G333" i="1"/>
  <c r="F333" i="1"/>
  <c r="H332" i="1"/>
  <c r="G332" i="1"/>
  <c r="F332" i="1"/>
  <c r="H331" i="1"/>
  <c r="G331" i="1"/>
  <c r="F331" i="1"/>
  <c r="H330" i="1"/>
  <c r="G330" i="1"/>
  <c r="F330" i="1"/>
  <c r="H329" i="1"/>
  <c r="G329" i="1"/>
  <c r="F329" i="1"/>
  <c r="H328" i="1"/>
  <c r="G328" i="1"/>
  <c r="F328" i="1"/>
  <c r="H327" i="1"/>
  <c r="G327" i="1"/>
  <c r="F327" i="1"/>
  <c r="H326" i="1"/>
  <c r="G326" i="1"/>
  <c r="F326" i="1"/>
  <c r="H325" i="1"/>
  <c r="G325" i="1"/>
  <c r="F325" i="1"/>
  <c r="H324" i="1"/>
  <c r="G324" i="1"/>
  <c r="F324" i="1"/>
  <c r="H323" i="1"/>
  <c r="G323" i="1"/>
  <c r="F323" i="1"/>
  <c r="H322" i="1"/>
  <c r="G322" i="1"/>
  <c r="F322" i="1"/>
  <c r="H321" i="1"/>
  <c r="G321" i="1"/>
  <c r="F321" i="1"/>
  <c r="H320" i="1"/>
  <c r="G320" i="1"/>
  <c r="F320" i="1"/>
  <c r="H319" i="1"/>
  <c r="G319" i="1"/>
  <c r="F319" i="1"/>
  <c r="H318" i="1"/>
  <c r="G318" i="1"/>
  <c r="F318" i="1"/>
  <c r="H317" i="1"/>
  <c r="G317" i="1"/>
  <c r="F317" i="1"/>
  <c r="H316" i="1"/>
  <c r="G316" i="1"/>
  <c r="F316" i="1"/>
  <c r="H315" i="1"/>
  <c r="G315" i="1"/>
  <c r="F315" i="1"/>
  <c r="H314" i="1"/>
  <c r="G314" i="1"/>
  <c r="F314" i="1"/>
  <c r="H313" i="1"/>
  <c r="G313" i="1"/>
  <c r="F313" i="1"/>
  <c r="H294" i="1"/>
  <c r="G294" i="1"/>
  <c r="F294" i="1"/>
  <c r="H293" i="1"/>
  <c r="G293" i="1"/>
  <c r="F293" i="1"/>
  <c r="H292" i="1"/>
  <c r="G292" i="1"/>
  <c r="F292" i="1"/>
  <c r="H291" i="1"/>
  <c r="G291" i="1"/>
  <c r="F291" i="1"/>
  <c r="H290" i="1"/>
  <c r="G290" i="1"/>
  <c r="F290" i="1"/>
  <c r="H289" i="1"/>
  <c r="G289" i="1"/>
  <c r="F289" i="1"/>
  <c r="H288" i="1"/>
  <c r="G288" i="1"/>
  <c r="F288" i="1"/>
  <c r="H287" i="1"/>
  <c r="G287" i="1"/>
  <c r="F287" i="1"/>
  <c r="H286" i="1"/>
  <c r="G286" i="1"/>
  <c r="F286" i="1"/>
  <c r="H285" i="1"/>
  <c r="G285" i="1"/>
  <c r="F285" i="1"/>
  <c r="H284" i="1"/>
  <c r="G284" i="1"/>
  <c r="F284" i="1"/>
  <c r="H283" i="1"/>
  <c r="G283" i="1"/>
  <c r="F283" i="1"/>
  <c r="H282" i="1"/>
  <c r="G282" i="1"/>
  <c r="F282" i="1"/>
  <c r="H281" i="1"/>
  <c r="G281" i="1"/>
  <c r="F281" i="1"/>
  <c r="H280" i="1"/>
  <c r="G280" i="1"/>
  <c r="F280" i="1"/>
  <c r="H279" i="1"/>
  <c r="G279" i="1"/>
  <c r="F279" i="1"/>
  <c r="H278" i="1"/>
  <c r="G278" i="1"/>
  <c r="F278" i="1"/>
  <c r="H277" i="1"/>
  <c r="G277" i="1"/>
  <c r="F277" i="1"/>
  <c r="H276" i="1"/>
  <c r="G276" i="1"/>
  <c r="F276" i="1"/>
  <c r="H275" i="1"/>
  <c r="G275" i="1"/>
  <c r="F275" i="1"/>
  <c r="H274" i="1"/>
  <c r="G274" i="1"/>
  <c r="F274" i="1"/>
  <c r="H273" i="1"/>
  <c r="G273" i="1"/>
  <c r="F273" i="1"/>
  <c r="H271" i="1"/>
  <c r="G271" i="1"/>
  <c r="F271" i="1"/>
  <c r="H270" i="1"/>
  <c r="G270" i="1"/>
  <c r="F270" i="1"/>
  <c r="H269" i="1"/>
  <c r="G269" i="1"/>
  <c r="F269" i="1"/>
  <c r="H268" i="1"/>
  <c r="G268" i="1"/>
  <c r="F268" i="1"/>
  <c r="H267" i="1"/>
  <c r="G267" i="1"/>
  <c r="F267" i="1"/>
  <c r="H266" i="1"/>
  <c r="G266" i="1"/>
  <c r="F266" i="1"/>
  <c r="H235" i="1"/>
  <c r="G235" i="1"/>
  <c r="F235" i="1"/>
  <c r="H234" i="1"/>
  <c r="G234" i="1"/>
  <c r="F234" i="1"/>
  <c r="H233" i="1"/>
  <c r="G233" i="1"/>
  <c r="F233" i="1"/>
  <c r="H232" i="1"/>
  <c r="G232" i="1"/>
  <c r="F232" i="1"/>
  <c r="H231" i="1"/>
  <c r="G231" i="1"/>
  <c r="F231" i="1"/>
  <c r="H230" i="1"/>
  <c r="G230" i="1"/>
  <c r="F230" i="1"/>
  <c r="H229" i="1"/>
  <c r="G229" i="1"/>
  <c r="F229" i="1"/>
  <c r="H228" i="1"/>
  <c r="G228" i="1"/>
  <c r="F228" i="1"/>
  <c r="H227" i="1"/>
  <c r="G227" i="1"/>
  <c r="F227" i="1"/>
  <c r="H226" i="1"/>
  <c r="G226" i="1"/>
  <c r="F226" i="1"/>
  <c r="H225" i="1"/>
  <c r="G225" i="1"/>
  <c r="F225" i="1"/>
  <c r="H224" i="1"/>
  <c r="G224" i="1"/>
  <c r="F224" i="1"/>
  <c r="H223" i="1"/>
  <c r="G223" i="1"/>
  <c r="F223" i="1"/>
  <c r="H222" i="1"/>
  <c r="G222" i="1"/>
  <c r="F222" i="1"/>
  <c r="H221" i="1"/>
  <c r="G221" i="1"/>
  <c r="F221" i="1"/>
  <c r="H220" i="1"/>
  <c r="G220" i="1"/>
  <c r="F220" i="1"/>
  <c r="H219" i="1"/>
  <c r="G219" i="1"/>
  <c r="F219" i="1"/>
  <c r="H218" i="1"/>
  <c r="G218" i="1"/>
  <c r="F218" i="1"/>
  <c r="H217" i="1"/>
  <c r="G217" i="1"/>
  <c r="F217" i="1"/>
  <c r="H216" i="1"/>
  <c r="G216" i="1"/>
  <c r="F216" i="1"/>
  <c r="H215" i="1"/>
  <c r="G215" i="1"/>
  <c r="F215" i="1"/>
  <c r="H214" i="1"/>
  <c r="G214" i="1"/>
  <c r="F214" i="1"/>
  <c r="H213" i="1"/>
  <c r="G213" i="1"/>
  <c r="F213" i="1"/>
  <c r="H212" i="1"/>
  <c r="G212" i="1"/>
  <c r="F212" i="1"/>
  <c r="H211" i="1"/>
  <c r="G211" i="1"/>
  <c r="F211" i="1"/>
  <c r="H197" i="1"/>
  <c r="G197" i="1"/>
  <c r="F197" i="1"/>
  <c r="H196" i="1"/>
  <c r="G196" i="1"/>
  <c r="F196" i="1"/>
  <c r="H195" i="1"/>
  <c r="G195" i="1"/>
  <c r="F195" i="1"/>
  <c r="H194" i="1"/>
  <c r="G194" i="1"/>
  <c r="F194" i="1"/>
  <c r="H193" i="1"/>
  <c r="G193" i="1"/>
  <c r="F193" i="1"/>
  <c r="H192" i="1"/>
  <c r="G192" i="1"/>
  <c r="F192" i="1"/>
  <c r="H191" i="1"/>
  <c r="G191" i="1"/>
  <c r="F191" i="1"/>
  <c r="H190" i="1"/>
  <c r="G190" i="1"/>
  <c r="F190" i="1"/>
  <c r="H189" i="1"/>
  <c r="G189" i="1"/>
  <c r="F189" i="1"/>
  <c r="H188" i="1"/>
  <c r="G188" i="1"/>
  <c r="F188" i="1"/>
  <c r="H187" i="1"/>
  <c r="G187" i="1"/>
  <c r="F187" i="1"/>
  <c r="H186" i="1"/>
  <c r="G186" i="1"/>
  <c r="F186" i="1"/>
  <c r="H185" i="1"/>
  <c r="G185" i="1"/>
  <c r="F185" i="1"/>
  <c r="H184" i="1"/>
  <c r="G184" i="1"/>
  <c r="F184" i="1"/>
  <c r="H183" i="1"/>
  <c r="G183" i="1"/>
  <c r="F183" i="1"/>
  <c r="H182" i="1"/>
  <c r="G182" i="1"/>
  <c r="F182" i="1"/>
  <c r="H180" i="1"/>
  <c r="G180" i="1"/>
  <c r="F180" i="1"/>
  <c r="H179" i="1"/>
  <c r="G179" i="1"/>
  <c r="F179" i="1"/>
  <c r="H178" i="1"/>
  <c r="G178" i="1"/>
  <c r="F178" i="1"/>
  <c r="H177" i="1"/>
  <c r="G177" i="1"/>
  <c r="F177" i="1"/>
  <c r="H176" i="1"/>
  <c r="G176" i="1"/>
  <c r="F176" i="1"/>
  <c r="H175" i="1"/>
  <c r="G175" i="1"/>
  <c r="F175" i="1"/>
  <c r="H174" i="1"/>
  <c r="G174" i="1"/>
  <c r="F174" i="1"/>
  <c r="H173" i="1"/>
  <c r="G173" i="1"/>
  <c r="F173" i="1"/>
  <c r="H172" i="1"/>
  <c r="G172" i="1"/>
  <c r="F172" i="1"/>
  <c r="H171" i="1"/>
  <c r="G171" i="1"/>
  <c r="F171" i="1"/>
  <c r="H170" i="1"/>
  <c r="G170" i="1"/>
  <c r="F170" i="1"/>
  <c r="H169" i="1"/>
  <c r="G169" i="1"/>
  <c r="F169" i="1"/>
  <c r="H168" i="1"/>
  <c r="G168" i="1"/>
  <c r="F168" i="1"/>
  <c r="H167" i="1"/>
  <c r="G167" i="1"/>
  <c r="F167" i="1"/>
  <c r="H166" i="1"/>
  <c r="G166" i="1"/>
  <c r="F166" i="1"/>
  <c r="H165" i="1"/>
  <c r="G165" i="1"/>
  <c r="F165" i="1"/>
  <c r="H164" i="1"/>
  <c r="G164" i="1"/>
  <c r="F164" i="1"/>
  <c r="H163" i="1"/>
  <c r="G163" i="1"/>
  <c r="F163" i="1"/>
  <c r="H162" i="1"/>
  <c r="G162" i="1"/>
  <c r="F162" i="1"/>
  <c r="H161" i="1"/>
  <c r="G161" i="1"/>
  <c r="F161" i="1"/>
  <c r="H160" i="1"/>
  <c r="G160" i="1"/>
  <c r="F160" i="1"/>
  <c r="H159" i="1"/>
  <c r="G159" i="1"/>
  <c r="F159" i="1"/>
  <c r="H158" i="1"/>
  <c r="G158" i="1"/>
  <c r="F158" i="1"/>
  <c r="H157" i="1"/>
  <c r="G157" i="1"/>
  <c r="F157" i="1"/>
  <c r="H156" i="1"/>
  <c r="G156" i="1"/>
  <c r="F156" i="1"/>
  <c r="H155" i="1"/>
  <c r="G155" i="1"/>
  <c r="F155" i="1"/>
  <c r="H154" i="1"/>
  <c r="G154" i="1"/>
  <c r="F154" i="1"/>
  <c r="H153" i="1"/>
  <c r="G153" i="1"/>
  <c r="F153" i="1"/>
  <c r="H152" i="1"/>
  <c r="G152" i="1"/>
  <c r="F152" i="1"/>
  <c r="H151" i="1"/>
  <c r="G151" i="1"/>
  <c r="F151" i="1"/>
  <c r="H150" i="1"/>
  <c r="G150" i="1"/>
  <c r="F150" i="1"/>
  <c r="F149" i="1"/>
  <c r="H145" i="1"/>
  <c r="G145" i="1"/>
  <c r="F145" i="1"/>
  <c r="H144" i="1"/>
  <c r="G144" i="1"/>
  <c r="F144" i="1"/>
  <c r="H143" i="1"/>
  <c r="G143" i="1"/>
  <c r="F143" i="1"/>
  <c r="H142" i="1"/>
  <c r="G142" i="1"/>
  <c r="F142" i="1"/>
  <c r="H141" i="1"/>
  <c r="G141" i="1"/>
  <c r="F141" i="1"/>
  <c r="H140" i="1"/>
  <c r="G140" i="1"/>
  <c r="F140" i="1"/>
  <c r="H139" i="1"/>
  <c r="G139" i="1"/>
  <c r="F139" i="1"/>
  <c r="H138" i="1"/>
  <c r="G138" i="1"/>
  <c r="F138" i="1"/>
  <c r="H137" i="1"/>
  <c r="G137" i="1"/>
  <c r="F137" i="1"/>
  <c r="H136" i="1"/>
  <c r="G136" i="1"/>
  <c r="F136" i="1"/>
  <c r="H135" i="1"/>
  <c r="G135" i="1"/>
  <c r="F135" i="1"/>
  <c r="H134" i="1"/>
  <c r="G134" i="1"/>
  <c r="F134" i="1"/>
  <c r="H120" i="1"/>
  <c r="G120" i="1"/>
  <c r="F120" i="1"/>
  <c r="H119" i="1"/>
  <c r="G119" i="1"/>
  <c r="F119" i="1"/>
  <c r="H118" i="1"/>
  <c r="G118" i="1"/>
  <c r="F118" i="1"/>
  <c r="H117" i="1"/>
  <c r="G117" i="1"/>
  <c r="F117" i="1"/>
  <c r="H116" i="1"/>
  <c r="G116" i="1"/>
  <c r="F116" i="1"/>
  <c r="H115" i="1"/>
  <c r="G115" i="1"/>
  <c r="F115" i="1"/>
  <c r="H114" i="1"/>
  <c r="G114" i="1"/>
  <c r="F114" i="1"/>
  <c r="H113" i="1"/>
  <c r="G113" i="1"/>
  <c r="F113" i="1"/>
  <c r="H112" i="1"/>
  <c r="G112" i="1"/>
  <c r="F112" i="1"/>
  <c r="H111" i="1"/>
  <c r="G111" i="1"/>
  <c r="F111" i="1"/>
  <c r="H110" i="1"/>
  <c r="G110" i="1"/>
  <c r="F110" i="1"/>
  <c r="H109" i="1"/>
  <c r="G109" i="1"/>
  <c r="F109" i="1"/>
  <c r="H108" i="1"/>
  <c r="G108" i="1"/>
  <c r="F108" i="1"/>
  <c r="H102" i="1"/>
  <c r="G102" i="1"/>
  <c r="F102" i="1"/>
  <c r="H101" i="1"/>
  <c r="G101" i="1"/>
  <c r="F101" i="1"/>
  <c r="H100" i="1"/>
  <c r="G100" i="1"/>
  <c r="F100" i="1"/>
  <c r="H99" i="1"/>
  <c r="G99" i="1"/>
  <c r="F99" i="1"/>
  <c r="H98" i="1"/>
  <c r="G98" i="1"/>
  <c r="F98" i="1"/>
  <c r="H97" i="1"/>
  <c r="G97" i="1"/>
  <c r="F97" i="1"/>
  <c r="H96" i="1"/>
  <c r="G96" i="1"/>
  <c r="F96" i="1"/>
  <c r="H95" i="1"/>
  <c r="G95" i="1"/>
  <c r="F95" i="1"/>
  <c r="H94" i="1"/>
  <c r="G94" i="1"/>
  <c r="F94" i="1"/>
  <c r="H93" i="1"/>
  <c r="G93" i="1"/>
  <c r="F93" i="1"/>
  <c r="H92" i="1"/>
  <c r="G92" i="1"/>
  <c r="F92" i="1"/>
  <c r="H91" i="1"/>
  <c r="G91" i="1"/>
  <c r="F91" i="1"/>
  <c r="H90" i="1"/>
  <c r="G90" i="1"/>
  <c r="F90" i="1"/>
  <c r="H89" i="1"/>
  <c r="G89" i="1"/>
  <c r="F89" i="1"/>
  <c r="H88" i="1"/>
  <c r="G88" i="1"/>
  <c r="F88" i="1"/>
  <c r="H87" i="1"/>
  <c r="G87" i="1"/>
  <c r="F87" i="1"/>
  <c r="H86" i="1"/>
  <c r="G86" i="1"/>
  <c r="F86" i="1"/>
  <c r="H85" i="1"/>
  <c r="G85" i="1"/>
  <c r="F85" i="1"/>
  <c r="H84" i="1"/>
  <c r="G84" i="1"/>
  <c r="F84" i="1"/>
  <c r="H83" i="1"/>
  <c r="G83" i="1"/>
  <c r="F83" i="1"/>
  <c r="H81" i="1"/>
  <c r="G81" i="1"/>
  <c r="F81" i="1"/>
  <c r="H80" i="1"/>
  <c r="G80" i="1"/>
  <c r="F80" i="1"/>
  <c r="H79" i="1"/>
  <c r="G79" i="1"/>
  <c r="F79" i="1"/>
  <c r="H78" i="1"/>
  <c r="G78" i="1"/>
  <c r="F78" i="1"/>
  <c r="H77" i="1"/>
  <c r="G77" i="1"/>
  <c r="F77" i="1"/>
  <c r="H76" i="1"/>
  <c r="G76" i="1"/>
  <c r="F76" i="1"/>
  <c r="H75" i="1"/>
  <c r="G75" i="1"/>
  <c r="F75" i="1"/>
  <c r="H74" i="1"/>
  <c r="G74" i="1"/>
  <c r="F74" i="1"/>
  <c r="H73" i="1"/>
  <c r="G73" i="1"/>
  <c r="F73" i="1"/>
  <c r="H72" i="1"/>
  <c r="G72" i="1"/>
  <c r="F72" i="1"/>
  <c r="H71" i="1"/>
  <c r="G71" i="1"/>
  <c r="F71" i="1"/>
  <c r="H70" i="1"/>
  <c r="G70" i="1"/>
  <c r="F70" i="1"/>
  <c r="H69" i="1"/>
  <c r="G69" i="1"/>
  <c r="F69" i="1"/>
  <c r="H68" i="1"/>
  <c r="G68" i="1"/>
  <c r="F68" i="1"/>
  <c r="H67" i="1"/>
  <c r="G67" i="1"/>
  <c r="F67" i="1"/>
  <c r="H66" i="1"/>
  <c r="G66" i="1"/>
  <c r="F66" i="1"/>
  <c r="H65" i="1"/>
  <c r="G65" i="1"/>
  <c r="F65" i="1"/>
  <c r="H64" i="1"/>
  <c r="G64" i="1"/>
  <c r="F64" i="1"/>
  <c r="H63" i="1"/>
  <c r="G63" i="1"/>
  <c r="F63" i="1"/>
  <c r="H62" i="1"/>
  <c r="G62" i="1"/>
  <c r="F62" i="1"/>
  <c r="H61" i="1"/>
  <c r="G61" i="1"/>
  <c r="F61" i="1"/>
  <c r="H60" i="1"/>
  <c r="G60" i="1"/>
  <c r="F60" i="1"/>
  <c r="H59" i="1"/>
  <c r="G59" i="1"/>
  <c r="F59" i="1"/>
  <c r="H58" i="1"/>
  <c r="G58" i="1"/>
  <c r="F58" i="1"/>
  <c r="H57" i="1"/>
  <c r="G57" i="1"/>
  <c r="F57" i="1"/>
  <c r="H56" i="1"/>
  <c r="G56" i="1"/>
  <c r="F56" i="1"/>
  <c r="H55" i="1"/>
  <c r="G55" i="1"/>
  <c r="F55" i="1"/>
  <c r="H54" i="1"/>
  <c r="G54" i="1"/>
  <c r="F54" i="1"/>
  <c r="H53" i="1"/>
  <c r="G53" i="1"/>
  <c r="F53" i="1"/>
  <c r="H52" i="1"/>
  <c r="G52" i="1"/>
  <c r="F52" i="1"/>
  <c r="H51" i="1"/>
  <c r="G51" i="1"/>
  <c r="F51" i="1"/>
  <c r="H50" i="1"/>
  <c r="G50" i="1"/>
  <c r="F50" i="1"/>
  <c r="H49" i="1"/>
  <c r="G49" i="1"/>
  <c r="F49" i="1"/>
  <c r="H48" i="1"/>
  <c r="G48" i="1"/>
  <c r="F48" i="1"/>
  <c r="H47" i="1"/>
  <c r="G47" i="1"/>
  <c r="F47" i="1"/>
  <c r="H46" i="1"/>
  <c r="G46" i="1"/>
  <c r="F46" i="1"/>
  <c r="H45" i="1"/>
  <c r="G45" i="1"/>
  <c r="F45" i="1"/>
  <c r="H44" i="1"/>
  <c r="G44" i="1"/>
  <c r="F44" i="1"/>
  <c r="H43" i="1"/>
  <c r="G43" i="1"/>
  <c r="F43" i="1"/>
  <c r="H39" i="1"/>
  <c r="G39" i="1"/>
  <c r="F39" i="1"/>
  <c r="H38" i="1"/>
  <c r="G38" i="1"/>
  <c r="F38" i="1"/>
  <c r="H37" i="1"/>
  <c r="G37" i="1"/>
  <c r="F37" i="1"/>
  <c r="H36" i="1"/>
  <c r="G36" i="1"/>
  <c r="F36" i="1"/>
  <c r="H35" i="1"/>
  <c r="G35" i="1"/>
  <c r="F35" i="1"/>
  <c r="H34" i="1"/>
  <c r="G34" i="1"/>
  <c r="F34" i="1"/>
  <c r="H33" i="1"/>
  <c r="G33" i="1"/>
  <c r="F33" i="1"/>
  <c r="H32" i="1"/>
  <c r="G32" i="1"/>
  <c r="F32" i="1"/>
  <c r="H31" i="1"/>
  <c r="G31" i="1"/>
  <c r="F31" i="1"/>
  <c r="H30" i="1"/>
  <c r="G30" i="1"/>
  <c r="F30" i="1"/>
  <c r="H29" i="1"/>
  <c r="G29" i="1"/>
  <c r="F29" i="1"/>
  <c r="H28" i="1"/>
  <c r="G28" i="1"/>
  <c r="F28" i="1"/>
  <c r="H27" i="1"/>
  <c r="G27" i="1"/>
  <c r="F27" i="1"/>
  <c r="H26" i="1"/>
  <c r="G26" i="1"/>
  <c r="F26" i="1"/>
  <c r="H25" i="1"/>
  <c r="G25" i="1"/>
  <c r="F25" i="1"/>
  <c r="H24" i="1"/>
  <c r="G24" i="1"/>
  <c r="F24" i="1"/>
  <c r="H23" i="1"/>
  <c r="G23" i="1"/>
  <c r="F23" i="1"/>
  <c r="H22" i="1"/>
  <c r="G22" i="1"/>
  <c r="F22" i="1"/>
  <c r="H21" i="1"/>
  <c r="G21" i="1"/>
  <c r="F21" i="1"/>
  <c r="H20" i="1"/>
  <c r="G20" i="1"/>
  <c r="F20" i="1"/>
  <c r="H19" i="1"/>
  <c r="G19" i="1"/>
  <c r="F19" i="1"/>
  <c r="H18" i="1"/>
  <c r="G18" i="1"/>
  <c r="F18" i="1"/>
  <c r="H17" i="1"/>
  <c r="G17" i="1"/>
  <c r="F17" i="1"/>
  <c r="H8" i="1"/>
  <c r="G8" i="1"/>
  <c r="F8" i="1"/>
  <c r="H7" i="1"/>
  <c r="G7" i="1"/>
  <c r="F7" i="1"/>
  <c r="H6" i="1"/>
  <c r="G6" i="1"/>
  <c r="F6" i="1"/>
  <c r="H5" i="1"/>
  <c r="G5" i="1"/>
  <c r="F5" i="1"/>
  <c r="H4" i="1" l="1"/>
  <c r="G4" i="1"/>
</calcChain>
</file>

<file path=xl/sharedStrings.xml><?xml version="1.0" encoding="utf-8"?>
<sst xmlns="http://schemas.openxmlformats.org/spreadsheetml/2006/main" count="1117" uniqueCount="446">
  <si>
    <t>Ukupni rezultat</t>
  </si>
  <si>
    <t>HRVATSKI SABOR</t>
  </si>
  <si>
    <t>Hrvatski sabor</t>
  </si>
  <si>
    <t>Rashodi poslovanja</t>
  </si>
  <si>
    <t>Rashodi (za nabavu nefinancijske imovine)</t>
  </si>
  <si>
    <t>DRŽAVNO IZBORNO POVJERENSTVO REPUBLIKE HRVATSKE</t>
  </si>
  <si>
    <t>Državno izborno povjerenstvo Republike Hrvatske</t>
  </si>
  <si>
    <t>Ured Predsjednika Republike Hrvatske</t>
  </si>
  <si>
    <t>USTAVNI SUD REPUBLIKE HRVATSKE</t>
  </si>
  <si>
    <t>Ustavni sud Republike Hrvatske</t>
  </si>
  <si>
    <t>AGENCIJA ZA ZAŠTITU TRŽIŠNOG NATJECANJA</t>
  </si>
  <si>
    <t>Agencija za zaštitu tržišnog natjecanja</t>
  </si>
  <si>
    <t>VLADA REPUBLIKE HRVATSKE</t>
  </si>
  <si>
    <t>Vlada Republike Hrvatske</t>
  </si>
  <si>
    <t>Ured predsjednika Vlade Republike Hrvatske</t>
  </si>
  <si>
    <t>Ured za udruge</t>
  </si>
  <si>
    <t>Ured zastupnika Republike Hrvatske pred Europskim sudom za ljudska prava</t>
  </si>
  <si>
    <t>Stručna služba Savjeta za nacionalne manjine</t>
  </si>
  <si>
    <t>Ured za zakonodavstvo</t>
  </si>
  <si>
    <t>Ured za opće poslove Hrvatskoga sabora i Vlade Republike Hrvatske</t>
  </si>
  <si>
    <t>Ured za protokol</t>
  </si>
  <si>
    <t>Ured Vlade Republike Hrvatske za unutarnju reviziju</t>
  </si>
  <si>
    <t>Direkcija za korištenje službenih zrakoplova</t>
  </si>
  <si>
    <t>Ured za ljudska prava i prava nacionalnih manjina</t>
  </si>
  <si>
    <t>Ured Komisije za odnose s vjerskim zajednicama</t>
  </si>
  <si>
    <t>Ured za ravnopravnost spolova</t>
  </si>
  <si>
    <t>MINISTARSTVO FINANCIJA</t>
  </si>
  <si>
    <t>Ministarstvo financija</t>
  </si>
  <si>
    <t>Ministarstvo financija - ostali izdaci države</t>
  </si>
  <si>
    <t>Carinska uprava</t>
  </si>
  <si>
    <t>Porezna uprava</t>
  </si>
  <si>
    <t>Odbor za standarde financijskog izvještavanja</t>
  </si>
  <si>
    <t>RH SIGURNOSNO-OBAVJEŠTAJNA AGENCIJA</t>
  </si>
  <si>
    <t>SREDIŠNJI DRŽAVNI URED ZA SREDIŠNJU JAVNU NABAVU</t>
  </si>
  <si>
    <t>MINISTARSTVO OBRANE</t>
  </si>
  <si>
    <t>Ministarstvo obrane</t>
  </si>
  <si>
    <t>Hrvatska matica iseljenika</t>
  </si>
  <si>
    <t>SREDIŠNJI DRŽAVNI URED ZA RAZVOJ DIGITALNOG DRUŠTVA</t>
  </si>
  <si>
    <t>Središnji državni ured za razvoj digitalnog društva</t>
  </si>
  <si>
    <t>MINISTARSTVO UNUTARNJIH POSLOVA</t>
  </si>
  <si>
    <t>Ministarstvo unutarnjih poslova</t>
  </si>
  <si>
    <t>Hrvatska vatrogasna zajednica</t>
  </si>
  <si>
    <t>MINISTARSTVO HRVATSKIH BRANITELJA</t>
  </si>
  <si>
    <t>Ministarstvo hrvatskih branitelja</t>
  </si>
  <si>
    <t>Javna ustanova "Memorijalni centar Domovinskog rata Vukovar"</t>
  </si>
  <si>
    <t>Dom hrvatskih veterana</t>
  </si>
  <si>
    <t>MINISTARSTVO VANJSKIH I EUROPSKIH POSLOVA</t>
  </si>
  <si>
    <t>Ministarstvo vanjskih i europskih poslova</t>
  </si>
  <si>
    <t>Ravnateljstvo za robne zalihe</t>
  </si>
  <si>
    <t>Državni zavod za mjeriteljstvo</t>
  </si>
  <si>
    <t>Hrvatski zavod za norme</t>
  </si>
  <si>
    <t>Hrvatska akreditacijska agencija</t>
  </si>
  <si>
    <t>POVJERENSTVO ZA ODLUČIVANJE O SUKOBU INTERESA</t>
  </si>
  <si>
    <t>Povjerenstvo za odlučivanje o sukobu interesa</t>
  </si>
  <si>
    <t>Ansambl Lado</t>
  </si>
  <si>
    <t>Arhivi</t>
  </si>
  <si>
    <t>Muzeji i galerije</t>
  </si>
  <si>
    <t>Hrvatski restauratorski zavod</t>
  </si>
  <si>
    <t>Hrvatska knjižnica za slijepe</t>
  </si>
  <si>
    <t>Hrvatsko narodno kazalište</t>
  </si>
  <si>
    <t>Hrvatski audiovizualni centar</t>
  </si>
  <si>
    <t>Međunarodni centar za podvodnu arheologiju</t>
  </si>
  <si>
    <t>Agencija za elektroničke medije</t>
  </si>
  <si>
    <t>MINISTARSTVO POLJOPRIVREDE</t>
  </si>
  <si>
    <t>Ministarstvo poljoprivrede</t>
  </si>
  <si>
    <t>Agencija za plaćanja u poljoprivredi, ribarstvu i ruralnom razvoju</t>
  </si>
  <si>
    <t>MINISTARSTVO REGIONALNOGA RAZVOJA I FONDOVA EUROPSKE UNIJE</t>
  </si>
  <si>
    <t>Ministarstvo regionalnoga razvoja i fondova Europske unije</t>
  </si>
  <si>
    <t>Fond za obnovu i razvoj Grada Vukovara</t>
  </si>
  <si>
    <t>MINISTARSTVO MORA, PROMETA I INFRASTRUKTURE</t>
  </si>
  <si>
    <t>Ministarstvo mora, prometa i infrastrukture</t>
  </si>
  <si>
    <t>Hrvatski hidrografski institut</t>
  </si>
  <si>
    <t>Agencija za sigurnost željezničkog prometa</t>
  </si>
  <si>
    <t>Hrvatska agencija za civilno zrakoplovstvo</t>
  </si>
  <si>
    <t>Agencija za ozakonjenje nezakonito izgrađenih zgrada</t>
  </si>
  <si>
    <t>Agencija za pravni promet i posredovanje nekretninama</t>
  </si>
  <si>
    <t>Državna geodetska uprava</t>
  </si>
  <si>
    <t>Nacionalni parkovi i parkovi prirode</t>
  </si>
  <si>
    <t>Državni hidrometeorološki zavod</t>
  </si>
  <si>
    <t>Agencija za ugljikovodike</t>
  </si>
  <si>
    <t>Hrvatska energetska regulatorna agencija - HERA</t>
  </si>
  <si>
    <t>MINISTARSTVO ZNANOSTI I OBRAZOVANJA</t>
  </si>
  <si>
    <t>Ministarstvo znanosti i obrazovanja</t>
  </si>
  <si>
    <t>Sveučilišta i veleučilišta u Republici Hrvatskoj</t>
  </si>
  <si>
    <t>Javni instituti u Republici Hrvatskoj</t>
  </si>
  <si>
    <t>Državni zavod za intelektualno vlasništvo</t>
  </si>
  <si>
    <t>Nacionalna i sveučilišna knjižnica</t>
  </si>
  <si>
    <t>Hrvatska akademska i istraživačka mreža Carnet</t>
  </si>
  <si>
    <t>Leksikografski zavod Miroslav Krleža</t>
  </si>
  <si>
    <t>Sveučilišni računski centar SRCE</t>
  </si>
  <si>
    <t>Agencija za odgoj i obrazovanje</t>
  </si>
  <si>
    <t>Agencija za znanost i visoko obrazovanje</t>
  </si>
  <si>
    <t>Nacionalni centar za vanjsko vrednovanje obrazovanja</t>
  </si>
  <si>
    <t>Agencija za mobilnost i programe Europske unije</t>
  </si>
  <si>
    <t>Agencija za strukovno obrazovanje i obrazovanje odraslih</t>
  </si>
  <si>
    <t>Hrvatski zavod za mirovinsko osiguranje</t>
  </si>
  <si>
    <t>Hrvatski zavod za zapošljavanje</t>
  </si>
  <si>
    <t>Središnji registar osiguranika</t>
  </si>
  <si>
    <t>Državna škola za javnu upravu</t>
  </si>
  <si>
    <t>MINISTARSTVO ZDRAVSTVA</t>
  </si>
  <si>
    <t>Ministarstvo zdravstva</t>
  </si>
  <si>
    <t>Imunološki zavod</t>
  </si>
  <si>
    <t>Hrvatski zavod za javno zdravstvo</t>
  </si>
  <si>
    <t>Hrvatski zavod za transfuzijsku medicinu</t>
  </si>
  <si>
    <t>Klinički bolnički centar Rijeka</t>
  </si>
  <si>
    <t>Klinička bolnica Merkur</t>
  </si>
  <si>
    <t>Klinički bolnički centar Sestre milosrdnice</t>
  </si>
  <si>
    <t>Klinički bolnički centar Osijek</t>
  </si>
  <si>
    <t>Klinički bolnički centar Split</t>
  </si>
  <si>
    <t>Klinika za ortopediju Lovran</t>
  </si>
  <si>
    <t>Klinika za infektivne bolesti dr. Fran Mihaljević</t>
  </si>
  <si>
    <t>Klinička bolnica Dubrava</t>
  </si>
  <si>
    <t>Klinički bolnički centar Zagreb</t>
  </si>
  <si>
    <t>Hrvatski zavod za hitnu medicinu</t>
  </si>
  <si>
    <t>Klinika za dječje bolesti Zagreb</t>
  </si>
  <si>
    <t>Proračunski korisnici u socijalnoj skrbi</t>
  </si>
  <si>
    <t>HRVATSKA AKADEMIJA ZNANOSTI I UMJETNOSTI</t>
  </si>
  <si>
    <t>Hrvatska akademija znanosti i umjetnosti</t>
  </si>
  <si>
    <t>Pravosudna akademija</t>
  </si>
  <si>
    <t>Zatvori i kaznionice</t>
  </si>
  <si>
    <t>Vrhovni sud Republike Hrvatske</t>
  </si>
  <si>
    <t>Visoki trgovački sud Republike Hrvatske</t>
  </si>
  <si>
    <t>Visoki upravni sud Republike Hrvatske</t>
  </si>
  <si>
    <t>Upravni sudovi</t>
  </si>
  <si>
    <t>Državno odvjetništvo Republike Hrvatske</t>
  </si>
  <si>
    <t>Državnoodvjetničko vijeće</t>
  </si>
  <si>
    <t>Državno sudbeno vijeće</t>
  </si>
  <si>
    <t>Visoki prekršajni sud Republike Hrvatske</t>
  </si>
  <si>
    <t>Županijski sudovi</t>
  </si>
  <si>
    <t>Trgovački sudovi</t>
  </si>
  <si>
    <t>Županijska državna odvjetništva</t>
  </si>
  <si>
    <t>Općinski sudovi</t>
  </si>
  <si>
    <t>Općinska državna odvjetništva</t>
  </si>
  <si>
    <t>Ured za suzbijanje korupcije i organiziranog kriminaliteta</t>
  </si>
  <si>
    <t>URED PUČKOG PRAVOBRANITELJA</t>
  </si>
  <si>
    <t>Ured pučkog pravobranitelja</t>
  </si>
  <si>
    <t>PRAVOBRANITELJ ZA DJECU</t>
  </si>
  <si>
    <t>Pravobranitelj za djecu</t>
  </si>
  <si>
    <t>PRAVOBRANITELJ/ICA ZA RAVNOPRAVNOST SPOLOVA</t>
  </si>
  <si>
    <t>Pravobranitelj/ica za ravnopravnost spolova</t>
  </si>
  <si>
    <t>PRAVOBRANITELJ ZA OSOBE S INVALIDITETOM</t>
  </si>
  <si>
    <t>Pravobranitelj za osobe s invaliditetom</t>
  </si>
  <si>
    <t>DRŽAVNI ZAVOD ZA STATISTIKU</t>
  </si>
  <si>
    <t>Državni zavod za statistiku</t>
  </si>
  <si>
    <t>DRŽAVNI URED ZA REVIZIJU</t>
  </si>
  <si>
    <t>Državni ured za reviziju</t>
  </si>
  <si>
    <t>DRŽAVNA KOMISIJA ZA KONTROLU POSTUPAKA JAVNE NABAVE</t>
  </si>
  <si>
    <t>Državna komisija za kontrolu postupaka javne nabave</t>
  </si>
  <si>
    <t>URED VIJEĆA ZA NACIONALNU SIGURNOST</t>
  </si>
  <si>
    <t>OPERATIVNO-TEHNIČKI CENTAR ZA NADZOR TELEKOMUNIKACIJA</t>
  </si>
  <si>
    <t>ZAVOD ZA SIGURNOST INFORMACIJSKIH SUSTAVA</t>
  </si>
  <si>
    <t>AGENCIJA ZA ZAŠTITU OSOBNIH PODATAKA</t>
  </si>
  <si>
    <t>Agencija za zaštitu osobnih podataka</t>
  </si>
  <si>
    <t>POVJERENIK ZA INFORMIRANJE</t>
  </si>
  <si>
    <t>Povjerenik za informiranje</t>
  </si>
  <si>
    <t>Izvor: Ministarstvo financija</t>
  </si>
  <si>
    <t>* preliminarni podaci</t>
  </si>
  <si>
    <t>010</t>
  </si>
  <si>
    <t>01005</t>
  </si>
  <si>
    <t>3</t>
  </si>
  <si>
    <t>4</t>
  </si>
  <si>
    <t>012</t>
  </si>
  <si>
    <t>01205</t>
  </si>
  <si>
    <t>015</t>
  </si>
  <si>
    <t>01505</t>
  </si>
  <si>
    <t>017</t>
  </si>
  <si>
    <t>01705</t>
  </si>
  <si>
    <t>018</t>
  </si>
  <si>
    <t>01805</t>
  </si>
  <si>
    <t>020</t>
  </si>
  <si>
    <t>02005</t>
  </si>
  <si>
    <t>02006</t>
  </si>
  <si>
    <t>02010</t>
  </si>
  <si>
    <t>02015</t>
  </si>
  <si>
    <t>02021</t>
  </si>
  <si>
    <t>02030</t>
  </si>
  <si>
    <t>02035</t>
  </si>
  <si>
    <t>02042</t>
  </si>
  <si>
    <t>02044</t>
  </si>
  <si>
    <t>02046</t>
  </si>
  <si>
    <t>02087</t>
  </si>
  <si>
    <t>02091</t>
  </si>
  <si>
    <t>02092</t>
  </si>
  <si>
    <t>025</t>
  </si>
  <si>
    <t>02505</t>
  </si>
  <si>
    <t>02506</t>
  </si>
  <si>
    <t>02510</t>
  </si>
  <si>
    <t>02515</t>
  </si>
  <si>
    <t>02540</t>
  </si>
  <si>
    <t>027</t>
  </si>
  <si>
    <t>028</t>
  </si>
  <si>
    <t>02805</t>
  </si>
  <si>
    <t>030</t>
  </si>
  <si>
    <t>03005</t>
  </si>
  <si>
    <t>032</t>
  </si>
  <si>
    <t>03205</t>
  </si>
  <si>
    <t>03210</t>
  </si>
  <si>
    <t>033</t>
  </si>
  <si>
    <t>03305</t>
  </si>
  <si>
    <t>034</t>
  </si>
  <si>
    <t>03405</t>
  </si>
  <si>
    <t>040</t>
  </si>
  <si>
    <t>04005</t>
  </si>
  <si>
    <t>041</t>
  </si>
  <si>
    <t>04105</t>
  </si>
  <si>
    <t>04110</t>
  </si>
  <si>
    <t>04115</t>
  </si>
  <si>
    <t>048</t>
  </si>
  <si>
    <t>04805</t>
  </si>
  <si>
    <t>052</t>
  </si>
  <si>
    <t>05205</t>
  </si>
  <si>
    <t>055</t>
  </si>
  <si>
    <t>01046</t>
  </si>
  <si>
    <t>05505</t>
  </si>
  <si>
    <t>05535</t>
  </si>
  <si>
    <t>05540</t>
  </si>
  <si>
    <t>22339</t>
  </si>
  <si>
    <t>23585</t>
  </si>
  <si>
    <t>25878</t>
  </si>
  <si>
    <t>44926</t>
  </si>
  <si>
    <t>45189</t>
  </si>
  <si>
    <t>49075</t>
  </si>
  <si>
    <t>060</t>
  </si>
  <si>
    <t>06005</t>
  </si>
  <si>
    <t>06030</t>
  </si>
  <si>
    <t>06035</t>
  </si>
  <si>
    <t>061</t>
  </si>
  <si>
    <t>06105</t>
  </si>
  <si>
    <t>06110</t>
  </si>
  <si>
    <t>06125</t>
  </si>
  <si>
    <t>065</t>
  </si>
  <si>
    <t>06505</t>
  </si>
  <si>
    <t>06545</t>
  </si>
  <si>
    <t>06560</t>
  </si>
  <si>
    <t>45228</t>
  </si>
  <si>
    <t>48031</t>
  </si>
  <si>
    <t>49083</t>
  </si>
  <si>
    <t>076</t>
  </si>
  <si>
    <t>07605</t>
  </si>
  <si>
    <t>07615</t>
  </si>
  <si>
    <t>07620</t>
  </si>
  <si>
    <t>07625</t>
  </si>
  <si>
    <t>077</t>
  </si>
  <si>
    <t>07705</t>
  </si>
  <si>
    <t>07715</t>
  </si>
  <si>
    <t>07720</t>
  </si>
  <si>
    <t>07745</t>
  </si>
  <si>
    <t>07750</t>
  </si>
  <si>
    <t>080</t>
  </si>
  <si>
    <t>08005</t>
  </si>
  <si>
    <t>08006</t>
  </si>
  <si>
    <t>08008</t>
  </si>
  <si>
    <t>08012</t>
  </si>
  <si>
    <t>21836</t>
  </si>
  <si>
    <t>21852</t>
  </si>
  <si>
    <t>21869</t>
  </si>
  <si>
    <t>23665</t>
  </si>
  <si>
    <t>23962</t>
  </si>
  <si>
    <t>38487</t>
  </si>
  <si>
    <t>40883</t>
  </si>
  <si>
    <t>43335</t>
  </si>
  <si>
    <t>46173</t>
  </si>
  <si>
    <t>086</t>
  </si>
  <si>
    <t>08605</t>
  </si>
  <si>
    <t>08620</t>
  </si>
  <si>
    <t>08625</t>
  </si>
  <si>
    <t>08635</t>
  </si>
  <si>
    <t>08645</t>
  </si>
  <si>
    <t>08650</t>
  </si>
  <si>
    <t>090</t>
  </si>
  <si>
    <t>09005</t>
  </si>
  <si>
    <t>096</t>
  </si>
  <si>
    <t>09605</t>
  </si>
  <si>
    <t>26346</t>
  </si>
  <si>
    <t>26354</t>
  </si>
  <si>
    <t>26379</t>
  </si>
  <si>
    <t>26387</t>
  </si>
  <si>
    <t>26395</t>
  </si>
  <si>
    <t>26400</t>
  </si>
  <si>
    <t>26418</t>
  </si>
  <si>
    <t>26426</t>
  </si>
  <si>
    <t>26459</t>
  </si>
  <si>
    <t>26571</t>
  </si>
  <si>
    <t>38069</t>
  </si>
  <si>
    <t>44573</t>
  </si>
  <si>
    <t>47893</t>
  </si>
  <si>
    <t>106</t>
  </si>
  <si>
    <t>10605</t>
  </si>
  <si>
    <t>120</t>
  </si>
  <si>
    <t>12005</t>
  </si>
  <si>
    <t>121</t>
  </si>
  <si>
    <t>12105</t>
  </si>
  <si>
    <t>122</t>
  </si>
  <si>
    <t>12205</t>
  </si>
  <si>
    <t>123</t>
  </si>
  <si>
    <t>12305</t>
  </si>
  <si>
    <t>160</t>
  </si>
  <si>
    <t>16005</t>
  </si>
  <si>
    <t>185</t>
  </si>
  <si>
    <t>18505</t>
  </si>
  <si>
    <t>196</t>
  </si>
  <si>
    <t>19605</t>
  </si>
  <si>
    <t>240</t>
  </si>
  <si>
    <t>241</t>
  </si>
  <si>
    <t>242</t>
  </si>
  <si>
    <t>250</t>
  </si>
  <si>
    <t>25005</t>
  </si>
  <si>
    <t>258</t>
  </si>
  <si>
    <t>25805</t>
  </si>
  <si>
    <t>02555</t>
  </si>
  <si>
    <t>06565</t>
  </si>
  <si>
    <t>Hrvatska regulatorna agencija za mrežne djelatnosti</t>
  </si>
  <si>
    <t>Rashodi za nabavu nefinancijske imovine</t>
  </si>
  <si>
    <t>06055</t>
  </si>
  <si>
    <t>Državna ergela Đakovo i Lipik</t>
  </si>
  <si>
    <t>Hrvatska agencija za poljoprivredu i hranu</t>
  </si>
  <si>
    <t>33634</t>
  </si>
  <si>
    <t>Centar za profesionalnu rehabilitaciju Osijek</t>
  </si>
  <si>
    <t>48865</t>
  </si>
  <si>
    <t>Centar za profesionalnu rehabilitaciju Zagreb</t>
  </si>
  <si>
    <t>49059</t>
  </si>
  <si>
    <t>Centar za profesionalnu rehabilitaciju Rijeka</t>
  </si>
  <si>
    <t>49729</t>
  </si>
  <si>
    <t>Centar za profesionalnu rehabilitaciju Split</t>
  </si>
  <si>
    <t>225</t>
  </si>
  <si>
    <t>DRŽAVNI INSPEKTORAT</t>
  </si>
  <si>
    <t>22505</t>
  </si>
  <si>
    <t>Državni inspektorat</t>
  </si>
  <si>
    <t>039</t>
  </si>
  <si>
    <t>HRVATSKA VATROGASNA ZAJEDNICA</t>
  </si>
  <si>
    <t>03905</t>
  </si>
  <si>
    <t>Visoki kazneni sud Republike Hrvatske</t>
  </si>
  <si>
    <t>013</t>
  </si>
  <si>
    <t>01305</t>
  </si>
  <si>
    <t>URED PREDSJEDNICE REPUBLIKE HRVATSKE PO PRESTANKU OBNAŠANJA DUŽNOSTI</t>
  </si>
  <si>
    <t>Ured predsjednice Republike Hrvatske po prestanku obnašanja dužnosti</t>
  </si>
  <si>
    <t>URED PREDSJEDNIKA REPUBLIKE HRVATSKE</t>
  </si>
  <si>
    <t>037</t>
  </si>
  <si>
    <t>SREDIŠNJI DRŽAVNI URED ZA DEMOGRAFIJU I MLADE</t>
  </si>
  <si>
    <t>03705</t>
  </si>
  <si>
    <t>Središnji državni ured za demografiju i mlade</t>
  </si>
  <si>
    <t>07755</t>
  </si>
  <si>
    <t>07760</t>
  </si>
  <si>
    <t>07765</t>
  </si>
  <si>
    <t>07770</t>
  </si>
  <si>
    <t>07775</t>
  </si>
  <si>
    <t>Hrvatska agencija za malo gospodarstvo, inovacije i investicije, HAMAG-BICRO</t>
  </si>
  <si>
    <t>08660</t>
  </si>
  <si>
    <t>MINISTARSTVO TURIZMA I SPORTA</t>
  </si>
  <si>
    <t>38028</t>
  </si>
  <si>
    <t>Nacionalna memorijalna bolnica Vukovar</t>
  </si>
  <si>
    <t>109</t>
  </si>
  <si>
    <t>MINISTARSTVO PRAVOSUĐA I UPRAVE</t>
  </si>
  <si>
    <t>10905</t>
  </si>
  <si>
    <t>10910</t>
  </si>
  <si>
    <t>10915</t>
  </si>
  <si>
    <t>10920</t>
  </si>
  <si>
    <t>10925</t>
  </si>
  <si>
    <t>10930</t>
  </si>
  <si>
    <t>10935</t>
  </si>
  <si>
    <t>10940</t>
  </si>
  <si>
    <t>10945</t>
  </si>
  <si>
    <t>10950</t>
  </si>
  <si>
    <t>10955</t>
  </si>
  <si>
    <t>10960</t>
  </si>
  <si>
    <t>10965</t>
  </si>
  <si>
    <t>10970</t>
  </si>
  <si>
    <t>10975</t>
  </si>
  <si>
    <t>10980</t>
  </si>
  <si>
    <t>10985</t>
  </si>
  <si>
    <t>10990</t>
  </si>
  <si>
    <t>10995</t>
  </si>
  <si>
    <t>Agencija za reviziju sustava provedbe programa Europske unije</t>
  </si>
  <si>
    <t>Središnji državni ured za središnju javnu nabavu</t>
  </si>
  <si>
    <t>SREDIŠNJI DRŽAVNI URED ZA HRVATE IZVAN REPUBLIKE HRVATSKE</t>
  </si>
  <si>
    <t>Središnji državni ured za Hrvate izvan Republike Hrvatske</t>
  </si>
  <si>
    <t>SREDIŠNJI DRŽAVNI URED ZA OBNOVU I STAMBENO ZBRINJAVANJE</t>
  </si>
  <si>
    <t>Središnji državni ured za obnovu i stambeno zbrinjavanje</t>
  </si>
  <si>
    <t>MINISTARSTVO KULTURE I MEDIJA</t>
  </si>
  <si>
    <t>Ministarstvo kulture i medija</t>
  </si>
  <si>
    <t>Središnja agencija za financiranje i ugovaranje programa i projekata Europske unije</t>
  </si>
  <si>
    <t>Agencija za obalni linijski pomorski promet</t>
  </si>
  <si>
    <t>Agencija za istraživanje nesreća u zračnom, pomorskom i željezničkom prometu</t>
  </si>
  <si>
    <t>MINISTARSTVO PROSTORNOGA UREĐENJA, GRADITELJSTVA I DRŽAVNE IMOVINE</t>
  </si>
  <si>
    <t>Ministarstvo prostornoga uređenja, graditeljstva i državne imovine</t>
  </si>
  <si>
    <t>MINISTARSTVO GOSPODARSTVA I ODRŽIVOG RAZVOJA</t>
  </si>
  <si>
    <t>Ministarstvo gospodarstva i održivog razvoja</t>
  </si>
  <si>
    <t>MINISTARSTVO RADA, MIROVINSKOGA SUSTAVA, OBITELJI I SOCIJALNE POLITIKE</t>
  </si>
  <si>
    <t>Ministarstvo rada, mirovinskoga sustava, obitelji i socijalne politike</t>
  </si>
  <si>
    <t>Zavod za vještačenje, profesionalnu rehabilitaciju i zapošljavanje osoba s invaliditetom</t>
  </si>
  <si>
    <t>Agencija za osiguranje radničkih tražbina</t>
  </si>
  <si>
    <t>Ministarstvo turizma i sporta</t>
  </si>
  <si>
    <t>Dom zdravlja Ministarstva unutarnjih poslova Republike Hrvatske</t>
  </si>
  <si>
    <t>Ministarstvo pravosuđa i uprave</t>
  </si>
  <si>
    <t>02008</t>
  </si>
  <si>
    <t>Ured potpredsjednika Vlade Republike Hrvatske</t>
  </si>
  <si>
    <t>011</t>
  </si>
  <si>
    <t>POVJERENSTVO ZA FISKALNU POLITIKU</t>
  </si>
  <si>
    <t>01105</t>
  </si>
  <si>
    <t>Povjerenstvo za fiskalnu politiku</t>
  </si>
  <si>
    <t>51255</t>
  </si>
  <si>
    <t>Javna ustanova Lučka uprava Sisak</t>
  </si>
  <si>
    <t>51263</t>
  </si>
  <si>
    <t>Javna ustanova Lučka uprava Slavonski Brod</t>
  </si>
  <si>
    <t>51271</t>
  </si>
  <si>
    <t>Lučka uprava Zadar</t>
  </si>
  <si>
    <t>51280</t>
  </si>
  <si>
    <t>Javna ustanova Lučka uprava Vukovar</t>
  </si>
  <si>
    <t>51298</t>
  </si>
  <si>
    <t>Lučka uprava Ploče</t>
  </si>
  <si>
    <t>51302</t>
  </si>
  <si>
    <t>Lučka uprava Rijeka</t>
  </si>
  <si>
    <t>51319</t>
  </si>
  <si>
    <t>Javna ustanova Lučka uprava Osijek</t>
  </si>
  <si>
    <t>51327</t>
  </si>
  <si>
    <t>Lučka uprava Split</t>
  </si>
  <si>
    <t>51335</t>
  </si>
  <si>
    <t>Lučka uprava Šibenik</t>
  </si>
  <si>
    <t>51343</t>
  </si>
  <si>
    <t>Lučka uprava Dubrovnik</t>
  </si>
  <si>
    <t>03910</t>
  </si>
  <si>
    <t>Državna vatrogasna škola</t>
  </si>
  <si>
    <t>04120</t>
  </si>
  <si>
    <t>Veteranski centar</t>
  </si>
  <si>
    <t>52209</t>
  </si>
  <si>
    <t>Hrvatska zaklada za znanost</t>
  </si>
  <si>
    <t>07780</t>
  </si>
  <si>
    <t>Institut za vode »Josip Juraj Strossmayer«</t>
  </si>
  <si>
    <t>Plan
2023.</t>
  </si>
  <si>
    <t>Indeks
2023./
2022.</t>
  </si>
  <si>
    <t>Indeks
2023./
Plan 2023.</t>
  </si>
  <si>
    <t>Razlika
2023. - 2022.</t>
  </si>
  <si>
    <t>(EUR)</t>
  </si>
  <si>
    <t>03040</t>
  </si>
  <si>
    <t>Sveučilište obrane i sigurnosti Dr. Franjo Tuđman</t>
  </si>
  <si>
    <t>06060</t>
  </si>
  <si>
    <t>Hrvatski veterinarski institut</t>
  </si>
  <si>
    <t>08665</t>
  </si>
  <si>
    <t>Hrvatski zavod za socijalni rad</t>
  </si>
  <si>
    <t>08670</t>
  </si>
  <si>
    <t>Obiteljski centar</t>
  </si>
  <si>
    <t>08675</t>
  </si>
  <si>
    <t>Akademija socijalne skrbi</t>
  </si>
  <si>
    <t>Mjesečni izvještaj po organizacijskoj klasifikaciji Državnog proračuna i računima 3 i 4 ekonomske klasifikacije za razdoblje siječanj-svibanj 2022. i 2023. godine</t>
  </si>
  <si>
    <t>Siječanj-svibanj
2022.</t>
  </si>
  <si>
    <t>Siječanj-svibanj
2023.*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</si>
</sst>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8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8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wrapText="1"/>
    </xf>
    <xf numFmtId="0" fontId="2" fillId="0" borderId="0" xfId="0" applyNumberFormat="1" applyFont="1" applyFill="1" applyBorder="1" applyAlignment="1" applyProtection="1">
      <alignment horizontal="right" vertical="center"/>
    </xf>
    <xf numFmtId="0" fontId="1" fillId="0" borderId="0" xfId="0" applyNumberFormat="1" applyFont="1" applyFill="1" applyBorder="1" applyAlignment="1" applyProtection="1"/>
    <xf numFmtId="4" fontId="4" fillId="0" borderId="0" xfId="0" applyNumberFormat="1" applyFont="1" applyFill="1" applyBorder="1" applyAlignment="1" applyProtection="1"/>
    <xf numFmtId="4" fontId="5" fillId="0" borderId="0" xfId="0" applyNumberFormat="1" applyFont="1" applyFill="1" applyBorder="1" applyAlignment="1" applyProtection="1"/>
    <xf numFmtId="0" fontId="6" fillId="2" borderId="1" xfId="0" applyNumberFormat="1" applyFont="1" applyFill="1" applyBorder="1" applyAlignment="1" applyProtection="1">
      <alignment horizontal="left" vertical="center" indent="1"/>
    </xf>
    <xf numFmtId="0" fontId="1" fillId="2" borderId="2" xfId="0" applyNumberFormat="1" applyFont="1" applyFill="1" applyBorder="1" applyAlignment="1" applyProtection="1">
      <alignment horizontal="left" vertical="center" wrapText="1"/>
    </xf>
    <xf numFmtId="0" fontId="1" fillId="2" borderId="2" xfId="0" applyNumberFormat="1" applyFont="1" applyFill="1" applyBorder="1" applyAlignment="1" applyProtection="1">
      <alignment horizontal="center" vertical="center" wrapText="1"/>
    </xf>
    <xf numFmtId="0" fontId="6" fillId="2" borderId="2" xfId="0" quotePrefix="1" applyNumberFormat="1" applyFont="1" applyFill="1" applyBorder="1" applyAlignment="1" applyProtection="1">
      <alignment horizontal="center" vertical="center" wrapText="1"/>
    </xf>
    <xf numFmtId="0" fontId="6" fillId="2" borderId="3" xfId="0" quotePrefix="1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/>
    <xf numFmtId="0" fontId="6" fillId="0" borderId="5" xfId="0" quotePrefix="1" applyNumberFormat="1" applyFont="1" applyFill="1" applyBorder="1" applyAlignment="1" applyProtection="1">
      <alignment horizontal="left" vertical="center"/>
    </xf>
    <xf numFmtId="3" fontId="6" fillId="0" borderId="5" xfId="0" applyNumberFormat="1" applyFont="1" applyFill="1" applyBorder="1" applyAlignment="1" applyProtection="1">
      <alignment vertical="center"/>
    </xf>
    <xf numFmtId="164" fontId="6" fillId="0" borderId="5" xfId="0" applyNumberFormat="1" applyFont="1" applyFill="1" applyBorder="1" applyAlignment="1" applyProtection="1">
      <alignment horizontal="right" vertical="center"/>
    </xf>
    <xf numFmtId="0" fontId="1" fillId="0" borderId="6" xfId="0" quotePrefix="1" applyNumberFormat="1" applyFont="1" applyFill="1" applyBorder="1" applyAlignment="1" applyProtection="1">
      <alignment horizontal="left" vertical="center" indent="1"/>
    </xf>
    <xf numFmtId="0" fontId="1" fillId="0" borderId="0" xfId="0" quotePrefix="1" applyNumberFormat="1" applyFont="1" applyFill="1" applyBorder="1" applyAlignment="1" applyProtection="1">
      <alignment horizontal="left" vertical="center" wrapText="1"/>
    </xf>
    <xf numFmtId="3" fontId="1" fillId="0" borderId="0" xfId="0" applyNumberFormat="1" applyFont="1" applyFill="1" applyBorder="1" applyAlignment="1" applyProtection="1">
      <alignment vertical="center"/>
    </xf>
    <xf numFmtId="164" fontId="6" fillId="0" borderId="0" xfId="0" applyNumberFormat="1" applyFont="1" applyFill="1" applyBorder="1" applyAlignment="1" applyProtection="1">
      <alignment horizontal="right" vertical="center"/>
    </xf>
    <xf numFmtId="3" fontId="6" fillId="0" borderId="7" xfId="0" applyNumberFormat="1" applyFont="1" applyFill="1" applyBorder="1" applyAlignment="1" applyProtection="1">
      <alignment vertical="center"/>
    </xf>
    <xf numFmtId="0" fontId="1" fillId="0" borderId="6" xfId="0" applyNumberFormat="1" applyFont="1" applyFill="1" applyBorder="1" applyAlignment="1" applyProtection="1">
      <alignment horizontal="left" vertical="center" indent="2"/>
    </xf>
    <xf numFmtId="0" fontId="1" fillId="0" borderId="6" xfId="0" quotePrefix="1" applyNumberFormat="1" applyFont="1" applyFill="1" applyBorder="1" applyAlignment="1" applyProtection="1">
      <alignment horizontal="left" vertical="center" indent="2"/>
    </xf>
    <xf numFmtId="0" fontId="2" fillId="0" borderId="6" xfId="0" applyNumberFormat="1" applyFont="1" applyFill="1" applyBorder="1" applyAlignment="1" applyProtection="1">
      <alignment horizontal="left" vertical="center" indent="3"/>
    </xf>
    <xf numFmtId="0" fontId="2" fillId="0" borderId="6" xfId="0" quotePrefix="1" applyNumberFormat="1" applyFont="1" applyFill="1" applyBorder="1" applyAlignment="1" applyProtection="1">
      <alignment horizontal="left" vertical="center" indent="3"/>
    </xf>
    <xf numFmtId="0" fontId="2" fillId="0" borderId="0" xfId="0" quotePrefix="1" applyNumberFormat="1" applyFont="1" applyFill="1" applyBorder="1" applyAlignment="1" applyProtection="1">
      <alignment horizontal="left" vertical="center" wrapText="1"/>
    </xf>
    <xf numFmtId="3" fontId="2" fillId="0" borderId="0" xfId="0" applyNumberFormat="1" applyFont="1" applyFill="1" applyBorder="1" applyAlignment="1" applyProtection="1">
      <alignment horizontal="right" vertical="center"/>
    </xf>
    <xf numFmtId="164" fontId="7" fillId="0" borderId="0" xfId="0" applyNumberFormat="1" applyFont="1" applyFill="1" applyBorder="1" applyAlignment="1" applyProtection="1">
      <alignment horizontal="right" vertical="center"/>
    </xf>
    <xf numFmtId="3" fontId="7" fillId="0" borderId="7" xfId="0" applyNumberFormat="1" applyFont="1" applyFill="1" applyBorder="1" applyAlignment="1" applyProtection="1">
      <alignment horizontal="right" vertical="center"/>
    </xf>
    <xf numFmtId="3" fontId="1" fillId="0" borderId="0" xfId="0" applyNumberFormat="1" applyFont="1" applyFill="1" applyBorder="1" applyAlignment="1" applyProtection="1">
      <alignment horizontal="right" vertical="center"/>
    </xf>
    <xf numFmtId="3" fontId="6" fillId="0" borderId="7" xfId="0" applyNumberFormat="1" applyFont="1" applyFill="1" applyBorder="1" applyAlignment="1" applyProtection="1">
      <alignment horizontal="right" vertical="center"/>
    </xf>
    <xf numFmtId="0" fontId="2" fillId="0" borderId="8" xfId="0" quotePrefix="1" applyNumberFormat="1" applyFont="1" applyFill="1" applyBorder="1" applyAlignment="1" applyProtection="1">
      <alignment horizontal="left" vertical="center" indent="3"/>
    </xf>
    <xf numFmtId="0" fontId="2" fillId="0" borderId="9" xfId="0" quotePrefix="1" applyNumberFormat="1" applyFont="1" applyFill="1" applyBorder="1" applyAlignment="1" applyProtection="1">
      <alignment horizontal="left" vertical="center" wrapText="1"/>
    </xf>
    <xf numFmtId="3" fontId="2" fillId="0" borderId="9" xfId="0" applyNumberFormat="1" applyFont="1" applyFill="1" applyBorder="1" applyAlignment="1" applyProtection="1">
      <alignment horizontal="right" vertical="center"/>
    </xf>
    <xf numFmtId="164" fontId="7" fillId="0" borderId="9" xfId="0" applyNumberFormat="1" applyFont="1" applyFill="1" applyBorder="1" applyAlignment="1" applyProtection="1">
      <alignment horizontal="right" vertical="center"/>
    </xf>
    <xf numFmtId="3" fontId="7" fillId="0" borderId="10" xfId="0" applyNumberFormat="1" applyFont="1" applyFill="1" applyBorder="1" applyAlignment="1" applyProtection="1">
      <alignment horizontal="right" vertical="center"/>
    </xf>
    <xf numFmtId="0" fontId="3" fillId="0" borderId="0" xfId="0" applyNumberFormat="1" applyFont="1" applyFill="1" applyBorder="1" applyAlignment="1" applyProtection="1"/>
    <xf numFmtId="0" fontId="2" fillId="0" borderId="0" xfId="0" quotePrefix="1" applyNumberFormat="1" applyFont="1" applyFill="1" applyBorder="1" applyAlignment="1" applyProtection="1"/>
    <xf numFmtId="3" fontId="0" fillId="0" borderId="0" xfId="0" applyNumberFormat="1"/>
    <xf numFmtId="3" fontId="6" fillId="0" borderId="11" xfId="0" applyNumberFormat="1" applyFont="1" applyFill="1" applyBorder="1" applyAlignment="1" applyProtection="1">
      <alignment vertical="center"/>
    </xf>
    <xf numFmtId="49" fontId="1" fillId="0" borderId="6" xfId="0" quotePrefix="1" applyNumberFormat="1" applyFont="1" applyFill="1" applyBorder="1" applyAlignment="1" applyProtection="1">
      <alignment horizontal="left" vertical="center" indent="2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2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55" sqref="C455:E559"/>
    </sheetView>
  </sheetViews>
  <sheetFormatPr defaultRowHeight="12.75" customHeight="1" x14ac:dyDescent="0.25"/>
  <cols>
    <col min="2" max="2" width="61" bestFit="1" customWidth="1"/>
    <col min="3" max="5" width="14.85546875" bestFit="1" customWidth="1"/>
    <col min="6" max="6" width="11.5703125" customWidth="1"/>
    <col min="7" max="7" width="10.28515625" bestFit="1" customWidth="1"/>
    <col min="8" max="8" width="13.85546875" bestFit="1" customWidth="1"/>
    <col min="10" max="10" width="11.140625" bestFit="1" customWidth="1"/>
    <col min="11" max="12" width="13.85546875" bestFit="1" customWidth="1"/>
    <col min="13" max="13" width="14.85546875" bestFit="1" customWidth="1"/>
    <col min="14" max="14" width="13.85546875" bestFit="1" customWidth="1"/>
  </cols>
  <sheetData>
    <row r="1" spans="1:14" ht="12.75" customHeight="1" x14ac:dyDescent="0.25">
      <c r="A1" s="4" t="s">
        <v>443</v>
      </c>
      <c r="B1" s="2"/>
      <c r="C1" s="1"/>
      <c r="D1" s="1"/>
      <c r="E1" s="1"/>
      <c r="F1" s="3"/>
      <c r="G1" s="3"/>
      <c r="H1" s="1"/>
    </row>
    <row r="2" spans="1:14" ht="12.75" customHeight="1" thickBot="1" x14ac:dyDescent="0.3">
      <c r="A2" s="1"/>
      <c r="B2" s="2"/>
      <c r="C2" s="5"/>
      <c r="D2" s="5"/>
      <c r="E2" s="5"/>
      <c r="F2" s="5"/>
      <c r="G2" s="6"/>
      <c r="H2" s="6"/>
    </row>
    <row r="3" spans="1:14" ht="42" customHeight="1" x14ac:dyDescent="0.25">
      <c r="A3" s="7"/>
      <c r="B3" s="8" t="s">
        <v>432</v>
      </c>
      <c r="C3" s="9" t="s">
        <v>444</v>
      </c>
      <c r="D3" s="9" t="s">
        <v>428</v>
      </c>
      <c r="E3" s="9" t="s">
        <v>445</v>
      </c>
      <c r="F3" s="10" t="s">
        <v>429</v>
      </c>
      <c r="G3" s="10" t="s">
        <v>430</v>
      </c>
      <c r="H3" s="11" t="s">
        <v>431</v>
      </c>
    </row>
    <row r="4" spans="1:14" ht="12.75" customHeight="1" x14ac:dyDescent="0.25">
      <c r="A4" s="12"/>
      <c r="B4" s="13" t="s">
        <v>0</v>
      </c>
      <c r="C4" s="14">
        <f>+C5+C9+C13+C17+C21+C25+C29+C33+C76+C94+C95+C99+C106+C113+C117+C121+C125+C132+C136+C149+C153+C157+C188+C204+C214+C266+C279+C313+C356+C399+C403+C455+C459+C517+C521+C525+C529+C533+C537+C541+C545+C549+C550+C551+C552+C556</f>
        <v>8862375767.0200043</v>
      </c>
      <c r="D4" s="14">
        <f>+D5+D9+D13+D17+D21+D25+D29+D33+D76+D94+D95+D99+D106+D113+D117+D121+D125+D132+D136+D149+D153+D157+D188+D204+D214+D266+D279+D313+D356+D399+D403+D455+D459+D517+D521+D525+D529+D533+D537+D541+D545+D549+D550+D551+D552+D556</f>
        <v>26666161824</v>
      </c>
      <c r="E4" s="14">
        <f>+E5+E9+E13+E17+E21+E25+E29+E33+E76+E94+E95+E99+E106+E113+E117+E121+E125+E132+E136+E149+E153+E157+E188+E204+E214+E266+E279+E313+E356+E399+E403+E455+E459+E517+E521+E525+E529+E533+E537+E541+E545+E549+E550+E551+E552+E556</f>
        <v>10276515187.559999</v>
      </c>
      <c r="F4" s="15">
        <f t="shared" ref="F4:F71" si="0">IF(C4=0,"x",E4/C4*100)</f>
        <v>115.95666283754862</v>
      </c>
      <c r="G4" s="15">
        <f t="shared" ref="G4:G71" si="1">IF(D4=0,"x",E4/D4*100)</f>
        <v>38.537661532943076</v>
      </c>
      <c r="H4" s="39">
        <f>+H5+H9+H13+H17+H21+H25+H29+H33+H76+H94+H95+H99+H106+H113+H117+H121+H125+H132+H136+H149+H153+H157+H188+H204+H214+H266+H279+H313+H356+H399+H403+H455+H459+H517+H521+H525+H529+H533+H537+H541+H545+H549+H550+H551+H552+H556</f>
        <v>1414139420.54</v>
      </c>
      <c r="J4" s="38"/>
      <c r="K4" s="38"/>
      <c r="L4" s="38"/>
      <c r="M4" s="38"/>
      <c r="N4" s="38"/>
    </row>
    <row r="5" spans="1:14" ht="12.75" customHeight="1" x14ac:dyDescent="0.25">
      <c r="A5" s="16" t="s">
        <v>157</v>
      </c>
      <c r="B5" s="17" t="s">
        <v>1</v>
      </c>
      <c r="C5" s="18">
        <v>7272372.3700000001</v>
      </c>
      <c r="D5" s="18">
        <v>38930118</v>
      </c>
      <c r="E5" s="18">
        <v>7789215.1900000004</v>
      </c>
      <c r="F5" s="19">
        <f t="shared" si="0"/>
        <v>107.1069355872381</v>
      </c>
      <c r="G5" s="19">
        <f t="shared" si="1"/>
        <v>20.008198254112667</v>
      </c>
      <c r="H5" s="20">
        <f t="shared" ref="H5:H72" si="2">+E5-C5</f>
        <v>516842.8200000003</v>
      </c>
      <c r="J5" s="38"/>
    </row>
    <row r="6" spans="1:14" ht="12.75" customHeight="1" x14ac:dyDescent="0.25">
      <c r="A6" s="22" t="s">
        <v>158</v>
      </c>
      <c r="B6" s="17" t="s">
        <v>2</v>
      </c>
      <c r="C6" s="18">
        <v>7272372.3700000001</v>
      </c>
      <c r="D6" s="18">
        <v>38930118</v>
      </c>
      <c r="E6" s="18">
        <v>7789215.1900000004</v>
      </c>
      <c r="F6" s="19">
        <f t="shared" si="0"/>
        <v>107.1069355872381</v>
      </c>
      <c r="G6" s="19">
        <f t="shared" si="1"/>
        <v>20.008198254112667</v>
      </c>
      <c r="H6" s="20">
        <f t="shared" si="2"/>
        <v>516842.8200000003</v>
      </c>
      <c r="J6" s="38"/>
      <c r="K6" s="38"/>
    </row>
    <row r="7" spans="1:14" ht="12.75" customHeight="1" x14ac:dyDescent="0.25">
      <c r="A7" s="24" t="s">
        <v>159</v>
      </c>
      <c r="B7" s="25" t="s">
        <v>3</v>
      </c>
      <c r="C7" s="26">
        <v>7260756.8200000003</v>
      </c>
      <c r="D7" s="26">
        <v>25080592</v>
      </c>
      <c r="E7" s="26">
        <v>7688518.9400000004</v>
      </c>
      <c r="F7" s="27">
        <f t="shared" si="0"/>
        <v>105.89142606762032</v>
      </c>
      <c r="G7" s="27">
        <f t="shared" si="1"/>
        <v>30.655253033899683</v>
      </c>
      <c r="H7" s="28">
        <f t="shared" si="2"/>
        <v>427762.12000000011</v>
      </c>
      <c r="J7" s="38"/>
      <c r="K7" s="38"/>
    </row>
    <row r="8" spans="1:14" ht="12.75" customHeight="1" x14ac:dyDescent="0.25">
      <c r="A8" s="24" t="s">
        <v>160</v>
      </c>
      <c r="B8" s="25" t="s">
        <v>4</v>
      </c>
      <c r="C8" s="26">
        <v>11615.55</v>
      </c>
      <c r="D8" s="26">
        <v>13849526</v>
      </c>
      <c r="E8" s="26">
        <v>100696.25</v>
      </c>
      <c r="F8" s="27">
        <f t="shared" si="0"/>
        <v>866.90901420940031</v>
      </c>
      <c r="G8" s="27">
        <f t="shared" si="1"/>
        <v>0.72707361970366347</v>
      </c>
      <c r="H8" s="28">
        <f t="shared" si="2"/>
        <v>89080.7</v>
      </c>
      <c r="J8" s="38"/>
    </row>
    <row r="9" spans="1:14" ht="12.75" customHeight="1" x14ac:dyDescent="0.25">
      <c r="A9" s="16" t="s">
        <v>396</v>
      </c>
      <c r="B9" s="17" t="s">
        <v>397</v>
      </c>
      <c r="C9" s="18">
        <v>16661.87</v>
      </c>
      <c r="D9" s="18">
        <v>854207</v>
      </c>
      <c r="E9" s="18">
        <v>31912.44</v>
      </c>
      <c r="F9" s="19">
        <f t="shared" ref="F9:F13" si="3">IF(C9=0,"x",E9/C9*100)</f>
        <v>191.52976226558002</v>
      </c>
      <c r="G9" s="19">
        <f t="shared" ref="G9:G13" si="4">IF(D9=0,"x",E9/D9*100)</f>
        <v>3.7359141285426132</v>
      </c>
      <c r="H9" s="20">
        <f t="shared" ref="H9:H13" si="5">+E9-C9</f>
        <v>15250.57</v>
      </c>
      <c r="J9" s="38"/>
    </row>
    <row r="10" spans="1:14" ht="12.75" customHeight="1" x14ac:dyDescent="0.25">
      <c r="A10" s="22" t="s">
        <v>398</v>
      </c>
      <c r="B10" s="17" t="s">
        <v>399</v>
      </c>
      <c r="C10" s="18">
        <v>16661.87</v>
      </c>
      <c r="D10" s="18">
        <v>854207</v>
      </c>
      <c r="E10" s="18">
        <v>31912.44</v>
      </c>
      <c r="F10" s="19">
        <f t="shared" si="3"/>
        <v>191.52976226558002</v>
      </c>
      <c r="G10" s="19">
        <f t="shared" si="4"/>
        <v>3.7359141285426132</v>
      </c>
      <c r="H10" s="20">
        <f>+E10-C10</f>
        <v>15250.57</v>
      </c>
      <c r="J10" s="38"/>
      <c r="K10" s="38"/>
    </row>
    <row r="11" spans="1:14" ht="12.75" customHeight="1" x14ac:dyDescent="0.25">
      <c r="A11" s="24" t="s">
        <v>159</v>
      </c>
      <c r="B11" s="25" t="s">
        <v>3</v>
      </c>
      <c r="C11" s="26">
        <v>16661.87</v>
      </c>
      <c r="D11" s="26">
        <v>713290</v>
      </c>
      <c r="E11" s="26">
        <v>31912.44</v>
      </c>
      <c r="F11" s="27">
        <f t="shared" si="3"/>
        <v>191.52976226558002</v>
      </c>
      <c r="G11" s="27">
        <f t="shared" si="4"/>
        <v>4.4739783257861463</v>
      </c>
      <c r="H11" s="28">
        <f t="shared" si="5"/>
        <v>15250.57</v>
      </c>
      <c r="J11" s="38"/>
    </row>
    <row r="12" spans="1:14" ht="12.75" customHeight="1" x14ac:dyDescent="0.25">
      <c r="A12" s="24" t="s">
        <v>160</v>
      </c>
      <c r="B12" s="25" t="s">
        <v>4</v>
      </c>
      <c r="C12" s="26"/>
      <c r="D12" s="26">
        <v>140917</v>
      </c>
      <c r="E12" s="26"/>
      <c r="F12" s="27" t="str">
        <f t="shared" ref="F12" si="6">IF(C12=0,"x",E12/C12*100)</f>
        <v>x</v>
      </c>
      <c r="G12" s="27">
        <f t="shared" ref="G12" si="7">IF(D12=0,"x",E12/D12*100)</f>
        <v>0</v>
      </c>
      <c r="H12" s="28">
        <f t="shared" ref="H12" si="8">+E12-C12</f>
        <v>0</v>
      </c>
      <c r="J12" s="38"/>
    </row>
    <row r="13" spans="1:14" ht="12.75" customHeight="1" x14ac:dyDescent="0.25">
      <c r="A13" s="16" t="s">
        <v>161</v>
      </c>
      <c r="B13" s="17" t="s">
        <v>5</v>
      </c>
      <c r="C13" s="18">
        <v>405639.29</v>
      </c>
      <c r="D13" s="18">
        <v>2098065</v>
      </c>
      <c r="E13" s="18">
        <v>563516.24</v>
      </c>
      <c r="F13" s="27">
        <f t="shared" si="3"/>
        <v>138.92052715110512</v>
      </c>
      <c r="G13" s="27">
        <f t="shared" si="4"/>
        <v>26.858855183228354</v>
      </c>
      <c r="H13" s="28">
        <f t="shared" si="5"/>
        <v>157876.95000000001</v>
      </c>
      <c r="J13" s="38"/>
    </row>
    <row r="14" spans="1:14" ht="12.75" customHeight="1" x14ac:dyDescent="0.25">
      <c r="A14" s="22" t="s">
        <v>162</v>
      </c>
      <c r="B14" s="17" t="s">
        <v>6</v>
      </c>
      <c r="C14" s="18">
        <v>405639.29</v>
      </c>
      <c r="D14" s="18">
        <v>2098065</v>
      </c>
      <c r="E14" s="18">
        <v>563516.24</v>
      </c>
      <c r="F14" s="19">
        <f t="shared" ref="F14:F16" si="9">IF(C14=0,"x",E14/C14*100)</f>
        <v>138.92052715110512</v>
      </c>
      <c r="G14" s="19">
        <f t="shared" ref="G14:G16" si="10">IF(D14=0,"x",E14/D14*100)</f>
        <v>26.858855183228354</v>
      </c>
      <c r="H14" s="20">
        <f t="shared" ref="H14:H16" si="11">+E14-C14</f>
        <v>157876.95000000001</v>
      </c>
      <c r="J14" s="38"/>
    </row>
    <row r="15" spans="1:14" ht="12.75" customHeight="1" x14ac:dyDescent="0.25">
      <c r="A15" s="24" t="s">
        <v>159</v>
      </c>
      <c r="B15" s="25" t="s">
        <v>3</v>
      </c>
      <c r="C15" s="26">
        <v>405467.02</v>
      </c>
      <c r="D15" s="26">
        <v>1955006</v>
      </c>
      <c r="E15" s="26">
        <v>554597.48</v>
      </c>
      <c r="F15" s="27">
        <f t="shared" si="9"/>
        <v>136.77992355580483</v>
      </c>
      <c r="G15" s="27">
        <f t="shared" si="10"/>
        <v>28.368070481625118</v>
      </c>
      <c r="H15" s="28">
        <f t="shared" si="11"/>
        <v>149130.45999999996</v>
      </c>
      <c r="J15" s="38"/>
    </row>
    <row r="16" spans="1:14" ht="12.75" customHeight="1" x14ac:dyDescent="0.25">
      <c r="A16" s="24" t="s">
        <v>160</v>
      </c>
      <c r="B16" s="25" t="s">
        <v>4</v>
      </c>
      <c r="C16" s="26">
        <v>172.27</v>
      </c>
      <c r="D16" s="26">
        <v>143059</v>
      </c>
      <c r="E16" s="26">
        <v>8918.76</v>
      </c>
      <c r="F16" s="27">
        <f t="shared" si="9"/>
        <v>5177.1985836187378</v>
      </c>
      <c r="G16" s="27">
        <f t="shared" si="10"/>
        <v>6.2343229017398416</v>
      </c>
      <c r="H16" s="28">
        <f t="shared" si="11"/>
        <v>8746.49</v>
      </c>
      <c r="J16" s="38"/>
    </row>
    <row r="17" spans="1:10" ht="12.75" customHeight="1" x14ac:dyDescent="0.25">
      <c r="A17" s="16" t="s">
        <v>332</v>
      </c>
      <c r="B17" s="17" t="s">
        <v>334</v>
      </c>
      <c r="C17" s="18">
        <v>69.77</v>
      </c>
      <c r="D17" s="18">
        <v>13272</v>
      </c>
      <c r="E17" s="18">
        <v>478.34</v>
      </c>
      <c r="F17" s="19">
        <f t="shared" si="0"/>
        <v>685.59552816396729</v>
      </c>
      <c r="G17" s="19">
        <f t="shared" si="1"/>
        <v>3.6041289933694993</v>
      </c>
      <c r="H17" s="20">
        <f t="shared" si="2"/>
        <v>408.57</v>
      </c>
      <c r="J17" s="38"/>
    </row>
    <row r="18" spans="1:10" ht="12.75" customHeight="1" x14ac:dyDescent="0.25">
      <c r="A18" s="40" t="s">
        <v>333</v>
      </c>
      <c r="B18" s="17" t="s">
        <v>335</v>
      </c>
      <c r="C18" s="18">
        <v>69.77</v>
      </c>
      <c r="D18" s="18">
        <v>13272</v>
      </c>
      <c r="E18" s="18">
        <v>478.34</v>
      </c>
      <c r="F18" s="19">
        <f t="shared" si="0"/>
        <v>685.59552816396729</v>
      </c>
      <c r="G18" s="19">
        <f t="shared" si="1"/>
        <v>3.6041289933694993</v>
      </c>
      <c r="H18" s="20">
        <f t="shared" si="2"/>
        <v>408.57</v>
      </c>
      <c r="J18" s="38"/>
    </row>
    <row r="19" spans="1:10" ht="12.75" customHeight="1" x14ac:dyDescent="0.25">
      <c r="A19" s="24" t="s">
        <v>159</v>
      </c>
      <c r="B19" s="25" t="s">
        <v>3</v>
      </c>
      <c r="C19" s="26">
        <v>69.77</v>
      </c>
      <c r="D19" s="26">
        <v>11775</v>
      </c>
      <c r="E19" s="26">
        <v>478.34</v>
      </c>
      <c r="F19" s="27">
        <f t="shared" si="0"/>
        <v>685.59552816396729</v>
      </c>
      <c r="G19" s="27">
        <f t="shared" si="1"/>
        <v>4.0623354564755836</v>
      </c>
      <c r="H19" s="28">
        <f t="shared" si="2"/>
        <v>408.57</v>
      </c>
      <c r="J19" s="38"/>
    </row>
    <row r="20" spans="1:10" ht="12.75" customHeight="1" x14ac:dyDescent="0.25">
      <c r="A20" s="24" t="s">
        <v>160</v>
      </c>
      <c r="B20" s="25" t="s">
        <v>4</v>
      </c>
      <c r="C20" s="26"/>
      <c r="D20" s="26">
        <v>1497</v>
      </c>
      <c r="E20" s="26"/>
      <c r="F20" s="27" t="str">
        <f t="shared" si="0"/>
        <v>x</v>
      </c>
      <c r="G20" s="27">
        <f t="shared" si="1"/>
        <v>0</v>
      </c>
      <c r="H20" s="28">
        <f t="shared" si="2"/>
        <v>0</v>
      </c>
      <c r="J20" s="38"/>
    </row>
    <row r="21" spans="1:10" ht="12.75" customHeight="1" x14ac:dyDescent="0.25">
      <c r="A21" s="16" t="s">
        <v>163</v>
      </c>
      <c r="B21" s="17" t="s">
        <v>336</v>
      </c>
      <c r="C21" s="18">
        <v>1803855.55</v>
      </c>
      <c r="D21" s="18">
        <v>6604656</v>
      </c>
      <c r="E21" s="18">
        <v>1834681.66</v>
      </c>
      <c r="F21" s="19">
        <f t="shared" si="0"/>
        <v>101.70890124766365</v>
      </c>
      <c r="G21" s="19">
        <f t="shared" si="1"/>
        <v>27.778610422707857</v>
      </c>
      <c r="H21" s="20">
        <f t="shared" si="2"/>
        <v>30826.10999999987</v>
      </c>
      <c r="J21" s="38"/>
    </row>
    <row r="22" spans="1:10" ht="12.75" customHeight="1" x14ac:dyDescent="0.25">
      <c r="A22" s="22" t="s">
        <v>164</v>
      </c>
      <c r="B22" s="17" t="s">
        <v>7</v>
      </c>
      <c r="C22" s="18">
        <v>1803855.55</v>
      </c>
      <c r="D22" s="18">
        <v>6604656</v>
      </c>
      <c r="E22" s="18">
        <v>1834681.66</v>
      </c>
      <c r="F22" s="19">
        <f t="shared" si="0"/>
        <v>101.70890124766365</v>
      </c>
      <c r="G22" s="19">
        <f t="shared" si="1"/>
        <v>27.778610422707857</v>
      </c>
      <c r="H22" s="20">
        <f t="shared" si="2"/>
        <v>30826.10999999987</v>
      </c>
      <c r="J22" s="38"/>
    </row>
    <row r="23" spans="1:10" ht="12.75" customHeight="1" x14ac:dyDescent="0.25">
      <c r="A23" s="24" t="s">
        <v>159</v>
      </c>
      <c r="B23" s="25" t="s">
        <v>3</v>
      </c>
      <c r="C23" s="26">
        <v>1760694.31</v>
      </c>
      <c r="D23" s="26">
        <v>6280439</v>
      </c>
      <c r="E23" s="26">
        <v>1761783.6</v>
      </c>
      <c r="F23" s="27">
        <f t="shared" si="0"/>
        <v>100.0618670710647</v>
      </c>
      <c r="G23" s="27">
        <f t="shared" si="1"/>
        <v>28.051918026749405</v>
      </c>
      <c r="H23" s="28">
        <f t="shared" si="2"/>
        <v>1089.2900000000373</v>
      </c>
      <c r="J23" s="38"/>
    </row>
    <row r="24" spans="1:10" ht="12.75" customHeight="1" x14ac:dyDescent="0.25">
      <c r="A24" s="24" t="s">
        <v>160</v>
      </c>
      <c r="B24" s="25" t="s">
        <v>4</v>
      </c>
      <c r="C24" s="26">
        <v>43161.24</v>
      </c>
      <c r="D24" s="26">
        <v>324217</v>
      </c>
      <c r="E24" s="26">
        <v>72898.06</v>
      </c>
      <c r="F24" s="27">
        <f t="shared" si="0"/>
        <v>168.89704744349328</v>
      </c>
      <c r="G24" s="27">
        <f t="shared" si="1"/>
        <v>22.484342276931805</v>
      </c>
      <c r="H24" s="28">
        <f t="shared" si="2"/>
        <v>29736.82</v>
      </c>
      <c r="J24" s="38"/>
    </row>
    <row r="25" spans="1:10" ht="12.75" customHeight="1" x14ac:dyDescent="0.25">
      <c r="A25" s="16" t="s">
        <v>165</v>
      </c>
      <c r="B25" s="17" t="s">
        <v>8</v>
      </c>
      <c r="C25" s="18">
        <v>1833944.49</v>
      </c>
      <c r="D25" s="18">
        <v>5334207</v>
      </c>
      <c r="E25" s="18">
        <v>2031497.62</v>
      </c>
      <c r="F25" s="19">
        <f t="shared" si="0"/>
        <v>110.77203432694958</v>
      </c>
      <c r="G25" s="19">
        <f t="shared" si="1"/>
        <v>38.084341683777929</v>
      </c>
      <c r="H25" s="20">
        <f t="shared" si="2"/>
        <v>197553.13000000012</v>
      </c>
      <c r="J25" s="38"/>
    </row>
    <row r="26" spans="1:10" ht="12.75" customHeight="1" x14ac:dyDescent="0.25">
      <c r="A26" s="22" t="s">
        <v>166</v>
      </c>
      <c r="B26" s="17" t="s">
        <v>9</v>
      </c>
      <c r="C26" s="18">
        <v>1833944.49</v>
      </c>
      <c r="D26" s="18">
        <v>5334207</v>
      </c>
      <c r="E26" s="18">
        <v>2031497.62</v>
      </c>
      <c r="F26" s="19">
        <f t="shared" si="0"/>
        <v>110.77203432694958</v>
      </c>
      <c r="G26" s="19">
        <f t="shared" si="1"/>
        <v>38.084341683777929</v>
      </c>
      <c r="H26" s="20">
        <f t="shared" si="2"/>
        <v>197553.13000000012</v>
      </c>
      <c r="J26" s="38"/>
    </row>
    <row r="27" spans="1:10" ht="12.75" customHeight="1" x14ac:dyDescent="0.25">
      <c r="A27" s="24" t="s">
        <v>159</v>
      </c>
      <c r="B27" s="25" t="s">
        <v>3</v>
      </c>
      <c r="C27" s="26">
        <v>1831111.96</v>
      </c>
      <c r="D27" s="26">
        <v>5302354</v>
      </c>
      <c r="E27" s="26">
        <v>2020633.23</v>
      </c>
      <c r="F27" s="27">
        <f t="shared" si="0"/>
        <v>110.35006455858658</v>
      </c>
      <c r="G27" s="27">
        <f t="shared" si="1"/>
        <v>38.108229476945525</v>
      </c>
      <c r="H27" s="28">
        <f t="shared" si="2"/>
        <v>189521.27000000002</v>
      </c>
      <c r="J27" s="38"/>
    </row>
    <row r="28" spans="1:10" ht="12.75" customHeight="1" x14ac:dyDescent="0.25">
      <c r="A28" s="24" t="s">
        <v>160</v>
      </c>
      <c r="B28" s="25" t="s">
        <v>4</v>
      </c>
      <c r="C28" s="26">
        <v>2832.53</v>
      </c>
      <c r="D28" s="26">
        <v>31853</v>
      </c>
      <c r="E28" s="26">
        <v>10864.39</v>
      </c>
      <c r="F28" s="27">
        <f t="shared" si="0"/>
        <v>383.55780874342014</v>
      </c>
      <c r="G28" s="27">
        <f t="shared" si="1"/>
        <v>34.107901924465509</v>
      </c>
      <c r="H28" s="28">
        <f t="shared" si="2"/>
        <v>8031.8599999999988</v>
      </c>
      <c r="J28" s="38"/>
    </row>
    <row r="29" spans="1:10" ht="12.75" customHeight="1" x14ac:dyDescent="0.25">
      <c r="A29" s="16" t="s">
        <v>167</v>
      </c>
      <c r="B29" s="17" t="s">
        <v>10</v>
      </c>
      <c r="C29" s="18">
        <v>771069.73</v>
      </c>
      <c r="D29" s="18">
        <v>2422866</v>
      </c>
      <c r="E29" s="18">
        <v>892911.98</v>
      </c>
      <c r="F29" s="19">
        <f t="shared" si="0"/>
        <v>115.80171614310419</v>
      </c>
      <c r="G29" s="19">
        <f t="shared" si="1"/>
        <v>36.853543695771869</v>
      </c>
      <c r="H29" s="20">
        <f t="shared" si="2"/>
        <v>121842.25</v>
      </c>
      <c r="J29" s="38"/>
    </row>
    <row r="30" spans="1:10" ht="12.75" customHeight="1" x14ac:dyDescent="0.25">
      <c r="A30" s="22" t="s">
        <v>168</v>
      </c>
      <c r="B30" s="17" t="s">
        <v>11</v>
      </c>
      <c r="C30" s="18">
        <v>771069.73</v>
      </c>
      <c r="D30" s="18">
        <v>2422866</v>
      </c>
      <c r="E30" s="18">
        <v>892911.98</v>
      </c>
      <c r="F30" s="19">
        <f t="shared" si="0"/>
        <v>115.80171614310419</v>
      </c>
      <c r="G30" s="19">
        <f t="shared" si="1"/>
        <v>36.853543695771869</v>
      </c>
      <c r="H30" s="20">
        <f t="shared" si="2"/>
        <v>121842.25</v>
      </c>
      <c r="J30" s="38"/>
    </row>
    <row r="31" spans="1:10" ht="12.75" customHeight="1" x14ac:dyDescent="0.25">
      <c r="A31" s="24" t="s">
        <v>159</v>
      </c>
      <c r="B31" s="25" t="s">
        <v>3</v>
      </c>
      <c r="C31" s="26">
        <v>769587.54</v>
      </c>
      <c r="D31" s="26">
        <v>2377740</v>
      </c>
      <c r="E31" s="26">
        <v>892065.86</v>
      </c>
      <c r="F31" s="27">
        <f t="shared" si="0"/>
        <v>115.91480028379877</v>
      </c>
      <c r="G31" s="27">
        <f t="shared" si="1"/>
        <v>37.517384575268956</v>
      </c>
      <c r="H31" s="28">
        <f t="shared" si="2"/>
        <v>122478.31999999995</v>
      </c>
      <c r="J31" s="38"/>
    </row>
    <row r="32" spans="1:10" ht="12.75" customHeight="1" x14ac:dyDescent="0.25">
      <c r="A32" s="24" t="s">
        <v>160</v>
      </c>
      <c r="B32" s="25" t="s">
        <v>4</v>
      </c>
      <c r="C32" s="26">
        <v>1482.19</v>
      </c>
      <c r="D32" s="26">
        <v>45126</v>
      </c>
      <c r="E32" s="26">
        <v>846.12</v>
      </c>
      <c r="F32" s="27">
        <f t="shared" si="0"/>
        <v>57.085798716763705</v>
      </c>
      <c r="G32" s="27">
        <f t="shared" si="1"/>
        <v>1.8750166201303018</v>
      </c>
      <c r="H32" s="28">
        <f t="shared" si="2"/>
        <v>-636.07000000000005</v>
      </c>
      <c r="J32" s="38"/>
    </row>
    <row r="33" spans="1:10" ht="12.75" customHeight="1" x14ac:dyDescent="0.25">
      <c r="A33" s="16" t="s">
        <v>169</v>
      </c>
      <c r="B33" s="17" t="s">
        <v>12</v>
      </c>
      <c r="C33" s="18">
        <v>41936478.270000003</v>
      </c>
      <c r="D33" s="18">
        <v>108343759</v>
      </c>
      <c r="E33" s="18">
        <v>40675096.640000001</v>
      </c>
      <c r="F33" s="19">
        <f t="shared" si="0"/>
        <v>96.992161282883998</v>
      </c>
      <c r="G33" s="19">
        <f t="shared" si="1"/>
        <v>37.542630065106017</v>
      </c>
      <c r="H33" s="20">
        <f t="shared" si="2"/>
        <v>-1261381.6300000027</v>
      </c>
      <c r="J33" s="38"/>
    </row>
    <row r="34" spans="1:10" ht="12.75" customHeight="1" x14ac:dyDescent="0.25">
      <c r="A34" s="22" t="s">
        <v>170</v>
      </c>
      <c r="B34" s="17" t="s">
        <v>13</v>
      </c>
      <c r="C34" s="18">
        <v>940004.3</v>
      </c>
      <c r="D34" s="18">
        <v>7347759</v>
      </c>
      <c r="E34" s="18">
        <v>1002963.08</v>
      </c>
      <c r="F34" s="19">
        <f t="shared" si="0"/>
        <v>106.69771191472208</v>
      </c>
      <c r="G34" s="19">
        <f t="shared" si="1"/>
        <v>13.649918022624313</v>
      </c>
      <c r="H34" s="20">
        <f t="shared" si="2"/>
        <v>62958.779999999912</v>
      </c>
      <c r="J34" s="38"/>
    </row>
    <row r="35" spans="1:10" ht="12.75" customHeight="1" x14ac:dyDescent="0.25">
      <c r="A35" s="24" t="s">
        <v>159</v>
      </c>
      <c r="B35" s="25" t="s">
        <v>3</v>
      </c>
      <c r="C35" s="26">
        <v>917595.98</v>
      </c>
      <c r="D35" s="26">
        <v>5993425</v>
      </c>
      <c r="E35" s="26">
        <v>995056.62</v>
      </c>
      <c r="F35" s="27">
        <f t="shared" si="0"/>
        <v>108.44169347821249</v>
      </c>
      <c r="G35" s="27">
        <f t="shared" si="1"/>
        <v>16.602470540634112</v>
      </c>
      <c r="H35" s="28">
        <f t="shared" si="2"/>
        <v>77460.640000000014</v>
      </c>
      <c r="J35" s="38"/>
    </row>
    <row r="36" spans="1:10" ht="12.75" customHeight="1" x14ac:dyDescent="0.25">
      <c r="A36" s="24" t="s">
        <v>160</v>
      </c>
      <c r="B36" s="25" t="s">
        <v>4</v>
      </c>
      <c r="C36" s="26">
        <v>22408.32</v>
      </c>
      <c r="D36" s="26">
        <v>1354334</v>
      </c>
      <c r="E36" s="26">
        <v>7906.46</v>
      </c>
      <c r="F36" s="27">
        <f t="shared" si="0"/>
        <v>35.283591094736245</v>
      </c>
      <c r="G36" s="27">
        <f t="shared" si="1"/>
        <v>0.58378952311615895</v>
      </c>
      <c r="H36" s="28">
        <f t="shared" si="2"/>
        <v>-14501.86</v>
      </c>
      <c r="J36" s="38"/>
    </row>
    <row r="37" spans="1:10" ht="12.75" customHeight="1" x14ac:dyDescent="0.25">
      <c r="A37" s="22" t="s">
        <v>171</v>
      </c>
      <c r="B37" s="17" t="s">
        <v>14</v>
      </c>
      <c r="C37" s="18">
        <v>544539.18999999994</v>
      </c>
      <c r="D37" s="18">
        <v>1852897</v>
      </c>
      <c r="E37" s="18">
        <v>653622.72</v>
      </c>
      <c r="F37" s="19">
        <f t="shared" si="0"/>
        <v>120.03226434446344</v>
      </c>
      <c r="G37" s="19">
        <f t="shared" si="1"/>
        <v>35.275717970291929</v>
      </c>
      <c r="H37" s="20">
        <f t="shared" si="2"/>
        <v>109083.53000000003</v>
      </c>
      <c r="J37" s="38"/>
    </row>
    <row r="38" spans="1:10" ht="12.75" customHeight="1" x14ac:dyDescent="0.25">
      <c r="A38" s="24" t="s">
        <v>159</v>
      </c>
      <c r="B38" s="25" t="s">
        <v>3</v>
      </c>
      <c r="C38" s="26">
        <v>543185.56000000006</v>
      </c>
      <c r="D38" s="26">
        <v>1838826</v>
      </c>
      <c r="E38" s="26">
        <v>653379.71</v>
      </c>
      <c r="F38" s="27">
        <f t="shared" si="0"/>
        <v>120.28664937263794</v>
      </c>
      <c r="G38" s="27">
        <f t="shared" si="1"/>
        <v>35.532438088214981</v>
      </c>
      <c r="H38" s="28">
        <f t="shared" si="2"/>
        <v>110194.14999999991</v>
      </c>
      <c r="J38" s="38"/>
    </row>
    <row r="39" spans="1:10" ht="12.75" customHeight="1" x14ac:dyDescent="0.25">
      <c r="A39" s="24" t="s">
        <v>160</v>
      </c>
      <c r="B39" s="25" t="s">
        <v>4</v>
      </c>
      <c r="C39" s="26">
        <v>1353.63</v>
      </c>
      <c r="D39" s="26">
        <v>14071</v>
      </c>
      <c r="E39" s="26">
        <v>243.01</v>
      </c>
      <c r="F39" s="27">
        <f t="shared" si="0"/>
        <v>17.952468547535144</v>
      </c>
      <c r="G39" s="27">
        <f t="shared" si="1"/>
        <v>1.7270272191031197</v>
      </c>
      <c r="H39" s="28">
        <f t="shared" si="2"/>
        <v>-1110.6200000000001</v>
      </c>
      <c r="J39" s="38"/>
    </row>
    <row r="40" spans="1:10" ht="12.75" customHeight="1" x14ac:dyDescent="0.25">
      <c r="A40" s="22" t="s">
        <v>394</v>
      </c>
      <c r="B40" s="17" t="s">
        <v>395</v>
      </c>
      <c r="C40" s="18">
        <v>55649.8</v>
      </c>
      <c r="D40" s="18">
        <v>255791</v>
      </c>
      <c r="E40" s="18">
        <v>56978.64</v>
      </c>
      <c r="F40" s="27">
        <f t="shared" ref="F40:F42" si="12">IF(C40=0,"x",E40/C40*100)</f>
        <v>102.38786123220569</v>
      </c>
      <c r="G40" s="27">
        <f t="shared" ref="G40:G42" si="13">IF(D40=0,"x",E40/D40*100)</f>
        <v>22.275467080546228</v>
      </c>
      <c r="H40" s="28">
        <f t="shared" ref="H40:H42" si="14">+E40-C40</f>
        <v>1328.8399999999965</v>
      </c>
      <c r="J40" s="38"/>
    </row>
    <row r="41" spans="1:10" ht="12.75" customHeight="1" x14ac:dyDescent="0.25">
      <c r="A41" s="24" t="s">
        <v>159</v>
      </c>
      <c r="B41" s="25" t="s">
        <v>3</v>
      </c>
      <c r="C41" s="26">
        <v>55431.360000000001</v>
      </c>
      <c r="D41" s="26">
        <v>249684</v>
      </c>
      <c r="E41" s="26">
        <v>55796.84</v>
      </c>
      <c r="F41" s="27">
        <f t="shared" si="12"/>
        <v>100.6593379632035</v>
      </c>
      <c r="G41" s="27">
        <f t="shared" si="13"/>
        <v>22.346982585988691</v>
      </c>
      <c r="H41" s="28">
        <f t="shared" si="14"/>
        <v>365.47999999999593</v>
      </c>
      <c r="J41" s="38"/>
    </row>
    <row r="42" spans="1:10" ht="12.75" customHeight="1" x14ac:dyDescent="0.25">
      <c r="A42" s="24" t="s">
        <v>160</v>
      </c>
      <c r="B42" s="25" t="s">
        <v>312</v>
      </c>
      <c r="C42" s="26">
        <v>218.44</v>
      </c>
      <c r="D42" s="26">
        <v>6107</v>
      </c>
      <c r="E42" s="26">
        <v>1181.8</v>
      </c>
      <c r="F42" s="27">
        <f t="shared" si="12"/>
        <v>541.018128547885</v>
      </c>
      <c r="G42" s="27">
        <f t="shared" si="13"/>
        <v>19.351563779269689</v>
      </c>
      <c r="H42" s="28">
        <f t="shared" si="14"/>
        <v>963.3599999999999</v>
      </c>
      <c r="J42" s="38"/>
    </row>
    <row r="43" spans="1:10" ht="12.75" customHeight="1" x14ac:dyDescent="0.25">
      <c r="A43" s="22" t="s">
        <v>172</v>
      </c>
      <c r="B43" s="17" t="s">
        <v>15</v>
      </c>
      <c r="C43" s="18">
        <v>11698661.25</v>
      </c>
      <c r="D43" s="18">
        <v>24822287</v>
      </c>
      <c r="E43" s="18">
        <v>9023261.7300000004</v>
      </c>
      <c r="F43" s="19">
        <f t="shared" si="0"/>
        <v>77.130720662588629</v>
      </c>
      <c r="G43" s="19">
        <f t="shared" si="1"/>
        <v>36.351451943167049</v>
      </c>
      <c r="H43" s="20">
        <f t="shared" si="2"/>
        <v>-2675399.5199999996</v>
      </c>
      <c r="J43" s="38"/>
    </row>
    <row r="44" spans="1:10" ht="12.75" customHeight="1" x14ac:dyDescent="0.25">
      <c r="A44" s="24" t="s">
        <v>159</v>
      </c>
      <c r="B44" s="25" t="s">
        <v>3</v>
      </c>
      <c r="C44" s="26">
        <v>11697694.68</v>
      </c>
      <c r="D44" s="26">
        <v>23965751</v>
      </c>
      <c r="E44" s="26">
        <v>9018795.3499999996</v>
      </c>
      <c r="F44" s="27">
        <f t="shared" si="0"/>
        <v>77.098912193526331</v>
      </c>
      <c r="G44" s="27">
        <f t="shared" si="1"/>
        <v>37.632016413756446</v>
      </c>
      <c r="H44" s="28">
        <f t="shared" si="2"/>
        <v>-2678899.33</v>
      </c>
      <c r="J44" s="38"/>
    </row>
    <row r="45" spans="1:10" ht="12.75" customHeight="1" x14ac:dyDescent="0.25">
      <c r="A45" s="24" t="s">
        <v>160</v>
      </c>
      <c r="B45" s="25" t="s">
        <v>4</v>
      </c>
      <c r="C45" s="26">
        <v>966.57</v>
      </c>
      <c r="D45" s="26">
        <v>856536</v>
      </c>
      <c r="E45" s="26">
        <v>4466.38</v>
      </c>
      <c r="F45" s="27">
        <f t="shared" si="0"/>
        <v>462.08551889671725</v>
      </c>
      <c r="G45" s="27">
        <f t="shared" si="1"/>
        <v>0.52144685103720101</v>
      </c>
      <c r="H45" s="28">
        <f t="shared" si="2"/>
        <v>3499.81</v>
      </c>
      <c r="J45" s="38"/>
    </row>
    <row r="46" spans="1:10" ht="25.5" x14ac:dyDescent="0.25">
      <c r="A46" s="22" t="s">
        <v>173</v>
      </c>
      <c r="B46" s="17" t="s">
        <v>16</v>
      </c>
      <c r="C46" s="18">
        <v>352402.52</v>
      </c>
      <c r="D46" s="18">
        <v>1684158</v>
      </c>
      <c r="E46" s="18">
        <v>389883.05</v>
      </c>
      <c r="F46" s="19">
        <f t="shared" si="0"/>
        <v>110.63571565833297</v>
      </c>
      <c r="G46" s="19">
        <f t="shared" si="1"/>
        <v>23.150028085250909</v>
      </c>
      <c r="H46" s="20">
        <f t="shared" si="2"/>
        <v>37480.52999999997</v>
      </c>
      <c r="J46" s="38"/>
    </row>
    <row r="47" spans="1:10" ht="12.75" customHeight="1" x14ac:dyDescent="0.25">
      <c r="A47" s="24" t="s">
        <v>159</v>
      </c>
      <c r="B47" s="25" t="s">
        <v>3</v>
      </c>
      <c r="C47" s="26">
        <v>352088.96</v>
      </c>
      <c r="D47" s="26">
        <v>1671267</v>
      </c>
      <c r="E47" s="26">
        <v>389523.05</v>
      </c>
      <c r="F47" s="27">
        <f t="shared" si="0"/>
        <v>110.63199766331782</v>
      </c>
      <c r="G47" s="27">
        <f t="shared" si="1"/>
        <v>23.307050878166084</v>
      </c>
      <c r="H47" s="28">
        <f t="shared" si="2"/>
        <v>37434.089999999967</v>
      </c>
      <c r="J47" s="38"/>
    </row>
    <row r="48" spans="1:10" ht="12.75" customHeight="1" x14ac:dyDescent="0.25">
      <c r="A48" s="24" t="s">
        <v>160</v>
      </c>
      <c r="B48" s="25" t="s">
        <v>4</v>
      </c>
      <c r="C48" s="26">
        <v>313.56</v>
      </c>
      <c r="D48" s="26">
        <v>12891</v>
      </c>
      <c r="E48" s="26">
        <v>360</v>
      </c>
      <c r="F48" s="27">
        <f t="shared" si="0"/>
        <v>114.81056257175659</v>
      </c>
      <c r="G48" s="27">
        <f t="shared" si="1"/>
        <v>2.7926460321154294</v>
      </c>
      <c r="H48" s="28">
        <f t="shared" si="2"/>
        <v>46.44</v>
      </c>
      <c r="J48" s="38"/>
    </row>
    <row r="49" spans="1:10" ht="12.75" customHeight="1" x14ac:dyDescent="0.25">
      <c r="A49" s="22" t="s">
        <v>174</v>
      </c>
      <c r="B49" s="17" t="s">
        <v>17</v>
      </c>
      <c r="C49" s="18">
        <v>3437350.65</v>
      </c>
      <c r="D49" s="18">
        <v>8551443</v>
      </c>
      <c r="E49" s="18">
        <v>3899530.17</v>
      </c>
      <c r="F49" s="19">
        <f t="shared" si="0"/>
        <v>113.44580658362568</v>
      </c>
      <c r="G49" s="19">
        <f t="shared" si="1"/>
        <v>45.600843857580529</v>
      </c>
      <c r="H49" s="20">
        <f t="shared" si="2"/>
        <v>462179.52</v>
      </c>
      <c r="J49" s="38"/>
    </row>
    <row r="50" spans="1:10" ht="12.75" customHeight="1" x14ac:dyDescent="0.25">
      <c r="A50" s="24" t="s">
        <v>159</v>
      </c>
      <c r="B50" s="25" t="s">
        <v>3</v>
      </c>
      <c r="C50" s="26">
        <v>3437114.67</v>
      </c>
      <c r="D50" s="26">
        <v>8534649</v>
      </c>
      <c r="E50" s="26">
        <v>3899530.17</v>
      </c>
      <c r="F50" s="27">
        <f t="shared" si="0"/>
        <v>113.45359536695352</v>
      </c>
      <c r="G50" s="27">
        <f t="shared" si="1"/>
        <v>45.690574621170711</v>
      </c>
      <c r="H50" s="28">
        <f t="shared" si="2"/>
        <v>462415.5</v>
      </c>
      <c r="J50" s="38"/>
    </row>
    <row r="51" spans="1:10" ht="12.75" customHeight="1" x14ac:dyDescent="0.25">
      <c r="A51" s="24" t="s">
        <v>160</v>
      </c>
      <c r="B51" s="25" t="s">
        <v>4</v>
      </c>
      <c r="C51" s="26">
        <v>235.98</v>
      </c>
      <c r="D51" s="26">
        <v>16794</v>
      </c>
      <c r="E51" s="26"/>
      <c r="F51" s="27">
        <f t="shared" si="0"/>
        <v>0</v>
      </c>
      <c r="G51" s="27">
        <f t="shared" si="1"/>
        <v>0</v>
      </c>
      <c r="H51" s="28">
        <f t="shared" si="2"/>
        <v>-235.98</v>
      </c>
      <c r="J51" s="38"/>
    </row>
    <row r="52" spans="1:10" ht="12.75" customHeight="1" x14ac:dyDescent="0.25">
      <c r="A52" s="22" t="s">
        <v>175</v>
      </c>
      <c r="B52" s="17" t="s">
        <v>18</v>
      </c>
      <c r="C52" s="18">
        <v>298808</v>
      </c>
      <c r="D52" s="18">
        <v>1101502</v>
      </c>
      <c r="E52" s="18">
        <v>338261.67</v>
      </c>
      <c r="F52" s="19">
        <f t="shared" si="0"/>
        <v>113.20368597895639</v>
      </c>
      <c r="G52" s="19">
        <f t="shared" si="1"/>
        <v>30.709128989325485</v>
      </c>
      <c r="H52" s="20">
        <f t="shared" si="2"/>
        <v>39453.669999999984</v>
      </c>
      <c r="J52" s="38"/>
    </row>
    <row r="53" spans="1:10" ht="12.75" customHeight="1" x14ac:dyDescent="0.25">
      <c r="A53" s="24" t="s">
        <v>159</v>
      </c>
      <c r="B53" s="25" t="s">
        <v>3</v>
      </c>
      <c r="C53" s="26">
        <v>296671.34999999998</v>
      </c>
      <c r="D53" s="26">
        <v>1073960</v>
      </c>
      <c r="E53" s="26">
        <v>336269.64</v>
      </c>
      <c r="F53" s="27">
        <f t="shared" si="0"/>
        <v>113.34752749127949</v>
      </c>
      <c r="G53" s="27">
        <f t="shared" si="1"/>
        <v>31.311188498640547</v>
      </c>
      <c r="H53" s="28">
        <f t="shared" si="2"/>
        <v>39598.290000000037</v>
      </c>
      <c r="J53" s="38"/>
    </row>
    <row r="54" spans="1:10" ht="12.75" customHeight="1" x14ac:dyDescent="0.25">
      <c r="A54" s="24" t="s">
        <v>160</v>
      </c>
      <c r="B54" s="25" t="s">
        <v>4</v>
      </c>
      <c r="C54" s="26">
        <v>2136.65</v>
      </c>
      <c r="D54" s="26">
        <v>27542</v>
      </c>
      <c r="E54" s="26">
        <v>1992.03</v>
      </c>
      <c r="F54" s="27">
        <f t="shared" si="0"/>
        <v>93.231460463810166</v>
      </c>
      <c r="G54" s="27">
        <f t="shared" si="1"/>
        <v>7.2326991503884965</v>
      </c>
      <c r="H54" s="28">
        <f t="shared" si="2"/>
        <v>-144.62000000000012</v>
      </c>
      <c r="J54" s="38"/>
    </row>
    <row r="55" spans="1:10" ht="25.5" x14ac:dyDescent="0.25">
      <c r="A55" s="22" t="s">
        <v>176</v>
      </c>
      <c r="B55" s="17" t="s">
        <v>19</v>
      </c>
      <c r="C55" s="18">
        <v>1838296.03</v>
      </c>
      <c r="D55" s="18">
        <v>10452209</v>
      </c>
      <c r="E55" s="18">
        <v>3750390.13</v>
      </c>
      <c r="F55" s="19">
        <f t="shared" si="0"/>
        <v>204.0144823682179</v>
      </c>
      <c r="G55" s="19">
        <f t="shared" si="1"/>
        <v>35.88131590173905</v>
      </c>
      <c r="H55" s="20">
        <f t="shared" si="2"/>
        <v>1912094.0999999999</v>
      </c>
      <c r="J55" s="38"/>
    </row>
    <row r="56" spans="1:10" ht="12.75" customHeight="1" x14ac:dyDescent="0.25">
      <c r="A56" s="24" t="s">
        <v>159</v>
      </c>
      <c r="B56" s="25" t="s">
        <v>3</v>
      </c>
      <c r="C56" s="26">
        <v>1762048.41</v>
      </c>
      <c r="D56" s="26">
        <v>6097238</v>
      </c>
      <c r="E56" s="26">
        <v>2061810.19</v>
      </c>
      <c r="F56" s="27">
        <f t="shared" si="0"/>
        <v>117.01211943433496</v>
      </c>
      <c r="G56" s="27">
        <f t="shared" si="1"/>
        <v>33.81547825425217</v>
      </c>
      <c r="H56" s="28">
        <f t="shared" si="2"/>
        <v>299761.78000000003</v>
      </c>
      <c r="J56" s="38"/>
    </row>
    <row r="57" spans="1:10" ht="12.75" customHeight="1" x14ac:dyDescent="0.25">
      <c r="A57" s="24" t="s">
        <v>160</v>
      </c>
      <c r="B57" s="25" t="s">
        <v>4</v>
      </c>
      <c r="C57" s="26">
        <v>76247.62</v>
      </c>
      <c r="D57" s="26">
        <v>4354971</v>
      </c>
      <c r="E57" s="26">
        <v>1688579.94</v>
      </c>
      <c r="F57" s="27">
        <f t="shared" si="0"/>
        <v>2214.6001934224309</v>
      </c>
      <c r="G57" s="27">
        <f t="shared" si="1"/>
        <v>38.773620765786958</v>
      </c>
      <c r="H57" s="28">
        <f t="shared" si="2"/>
        <v>1612332.3199999998</v>
      </c>
      <c r="J57" s="38"/>
    </row>
    <row r="58" spans="1:10" ht="12.75" customHeight="1" x14ac:dyDescent="0.25">
      <c r="A58" s="22" t="s">
        <v>177</v>
      </c>
      <c r="B58" s="17" t="s">
        <v>20</v>
      </c>
      <c r="C58" s="18">
        <v>77605.88</v>
      </c>
      <c r="D58" s="18">
        <v>338688</v>
      </c>
      <c r="E58" s="18">
        <v>107097.66</v>
      </c>
      <c r="F58" s="19">
        <f t="shared" si="0"/>
        <v>138.00199160166727</v>
      </c>
      <c r="G58" s="19">
        <f t="shared" si="1"/>
        <v>31.621332908163268</v>
      </c>
      <c r="H58" s="20">
        <f t="shared" si="2"/>
        <v>29491.78</v>
      </c>
      <c r="J58" s="38"/>
    </row>
    <row r="59" spans="1:10" ht="12.75" customHeight="1" x14ac:dyDescent="0.25">
      <c r="A59" s="24" t="s">
        <v>159</v>
      </c>
      <c r="B59" s="25" t="s">
        <v>3</v>
      </c>
      <c r="C59" s="26">
        <v>77456.83</v>
      </c>
      <c r="D59" s="26">
        <v>335103</v>
      </c>
      <c r="E59" s="26">
        <v>107097.66</v>
      </c>
      <c r="F59" s="27">
        <f t="shared" si="0"/>
        <v>138.26754851702555</v>
      </c>
      <c r="G59" s="27">
        <f t="shared" si="1"/>
        <v>31.959624354303006</v>
      </c>
      <c r="H59" s="28">
        <f t="shared" si="2"/>
        <v>29640.83</v>
      </c>
      <c r="J59" s="38"/>
    </row>
    <row r="60" spans="1:10" ht="12.75" customHeight="1" x14ac:dyDescent="0.25">
      <c r="A60" s="24" t="s">
        <v>160</v>
      </c>
      <c r="B60" s="25" t="s">
        <v>4</v>
      </c>
      <c r="C60" s="26">
        <v>149.05000000000001</v>
      </c>
      <c r="D60" s="26">
        <v>3585</v>
      </c>
      <c r="E60" s="26"/>
      <c r="F60" s="27">
        <f t="shared" si="0"/>
        <v>0</v>
      </c>
      <c r="G60" s="27">
        <f t="shared" si="1"/>
        <v>0</v>
      </c>
      <c r="H60" s="28">
        <f t="shared" si="2"/>
        <v>-149.05000000000001</v>
      </c>
      <c r="J60" s="38"/>
    </row>
    <row r="61" spans="1:10" ht="12.75" customHeight="1" x14ac:dyDescent="0.25">
      <c r="A61" s="22" t="s">
        <v>178</v>
      </c>
      <c r="B61" s="17" t="s">
        <v>21</v>
      </c>
      <c r="C61" s="18">
        <v>85642.15</v>
      </c>
      <c r="D61" s="18">
        <v>373761</v>
      </c>
      <c r="E61" s="18">
        <v>112695.25</v>
      </c>
      <c r="F61" s="19">
        <f t="shared" si="0"/>
        <v>131.58853438406206</v>
      </c>
      <c r="G61" s="19">
        <f t="shared" si="1"/>
        <v>30.151687843300934</v>
      </c>
      <c r="H61" s="20">
        <f t="shared" si="2"/>
        <v>27053.100000000006</v>
      </c>
      <c r="J61" s="38"/>
    </row>
    <row r="62" spans="1:10" ht="12.75" customHeight="1" x14ac:dyDescent="0.25">
      <c r="A62" s="24" t="s">
        <v>159</v>
      </c>
      <c r="B62" s="25" t="s">
        <v>3</v>
      </c>
      <c r="C62" s="26">
        <v>85642.15</v>
      </c>
      <c r="D62" s="26">
        <v>368436</v>
      </c>
      <c r="E62" s="26">
        <v>112695.25</v>
      </c>
      <c r="F62" s="27">
        <f t="shared" si="0"/>
        <v>131.58853438406206</v>
      </c>
      <c r="G62" s="27">
        <f t="shared" si="1"/>
        <v>30.587469736942101</v>
      </c>
      <c r="H62" s="28">
        <f t="shared" si="2"/>
        <v>27053.100000000006</v>
      </c>
      <c r="J62" s="38"/>
    </row>
    <row r="63" spans="1:10" ht="12.75" customHeight="1" x14ac:dyDescent="0.25">
      <c r="A63" s="24" t="s">
        <v>160</v>
      </c>
      <c r="B63" s="25" t="s">
        <v>4</v>
      </c>
      <c r="C63" s="26"/>
      <c r="D63" s="26">
        <v>5325</v>
      </c>
      <c r="E63" s="26"/>
      <c r="F63" s="27" t="str">
        <f t="shared" si="0"/>
        <v>x</v>
      </c>
      <c r="G63" s="27">
        <f t="shared" si="1"/>
        <v>0</v>
      </c>
      <c r="H63" s="28">
        <f t="shared" si="2"/>
        <v>0</v>
      </c>
      <c r="J63" s="38"/>
    </row>
    <row r="64" spans="1:10" ht="12.75" customHeight="1" x14ac:dyDescent="0.25">
      <c r="A64" s="22" t="s">
        <v>179</v>
      </c>
      <c r="B64" s="17" t="s">
        <v>22</v>
      </c>
      <c r="C64" s="18">
        <v>786832.72</v>
      </c>
      <c r="D64" s="18">
        <v>2534541</v>
      </c>
      <c r="E64" s="18">
        <v>633210.75</v>
      </c>
      <c r="F64" s="19">
        <f t="shared" si="0"/>
        <v>80.475904713266118</v>
      </c>
      <c r="G64" s="19">
        <f t="shared" si="1"/>
        <v>24.983251405284037</v>
      </c>
      <c r="H64" s="20">
        <f t="shared" si="2"/>
        <v>-153621.96999999997</v>
      </c>
      <c r="J64" s="38"/>
    </row>
    <row r="65" spans="1:10" ht="12.75" customHeight="1" x14ac:dyDescent="0.25">
      <c r="A65" s="24" t="s">
        <v>159</v>
      </c>
      <c r="B65" s="25" t="s">
        <v>3</v>
      </c>
      <c r="C65" s="26">
        <v>784620.9</v>
      </c>
      <c r="D65" s="26">
        <v>2513699</v>
      </c>
      <c r="E65" s="26">
        <v>628501.22</v>
      </c>
      <c r="F65" s="27">
        <f t="shared" si="0"/>
        <v>80.102533592974638</v>
      </c>
      <c r="G65" s="27">
        <f t="shared" si="1"/>
        <v>25.003042130342575</v>
      </c>
      <c r="H65" s="28">
        <f t="shared" si="2"/>
        <v>-156119.68000000005</v>
      </c>
      <c r="J65" s="38"/>
    </row>
    <row r="66" spans="1:10" ht="12.75" customHeight="1" x14ac:dyDescent="0.25">
      <c r="A66" s="24" t="s">
        <v>160</v>
      </c>
      <c r="B66" s="25" t="s">
        <v>4</v>
      </c>
      <c r="C66" s="26">
        <v>2211.8200000000002</v>
      </c>
      <c r="D66" s="26">
        <v>20842</v>
      </c>
      <c r="E66" s="26">
        <v>4709.53</v>
      </c>
      <c r="F66" s="27">
        <f t="shared" si="0"/>
        <v>212.92555452071142</v>
      </c>
      <c r="G66" s="27">
        <f t="shared" si="1"/>
        <v>22.596343920928895</v>
      </c>
      <c r="H66" s="28">
        <f t="shared" si="2"/>
        <v>2497.7099999999996</v>
      </c>
      <c r="J66" s="38"/>
    </row>
    <row r="67" spans="1:10" ht="12.75" customHeight="1" x14ac:dyDescent="0.25">
      <c r="A67" s="22" t="s">
        <v>180</v>
      </c>
      <c r="B67" s="17" t="s">
        <v>23</v>
      </c>
      <c r="C67" s="18">
        <v>20134902.809999999</v>
      </c>
      <c r="D67" s="18">
        <v>44849226</v>
      </c>
      <c r="E67" s="18">
        <v>18840872.829999998</v>
      </c>
      <c r="F67" s="19">
        <f t="shared" si="0"/>
        <v>93.573199770513313</v>
      </c>
      <c r="G67" s="19">
        <f t="shared" si="1"/>
        <v>42.009360050048571</v>
      </c>
      <c r="H67" s="20">
        <f t="shared" si="2"/>
        <v>-1294029.9800000004</v>
      </c>
      <c r="J67" s="38"/>
    </row>
    <row r="68" spans="1:10" ht="12.75" customHeight="1" x14ac:dyDescent="0.25">
      <c r="A68" s="24" t="s">
        <v>159</v>
      </c>
      <c r="B68" s="25" t="s">
        <v>3</v>
      </c>
      <c r="C68" s="26">
        <v>20134902.809999999</v>
      </c>
      <c r="D68" s="26">
        <v>44793207</v>
      </c>
      <c r="E68" s="26">
        <v>18840872.829999998</v>
      </c>
      <c r="F68" s="27">
        <f t="shared" si="0"/>
        <v>93.573199770513313</v>
      </c>
      <c r="G68" s="27">
        <f t="shared" si="1"/>
        <v>42.061897532811166</v>
      </c>
      <c r="H68" s="28">
        <f t="shared" si="2"/>
        <v>-1294029.9800000004</v>
      </c>
      <c r="J68" s="38"/>
    </row>
    <row r="69" spans="1:10" ht="12.75" customHeight="1" x14ac:dyDescent="0.25">
      <c r="A69" s="24" t="s">
        <v>160</v>
      </c>
      <c r="B69" s="25" t="s">
        <v>4</v>
      </c>
      <c r="C69" s="26"/>
      <c r="D69" s="26">
        <v>56019</v>
      </c>
      <c r="E69" s="26"/>
      <c r="F69" s="27" t="str">
        <f t="shared" si="0"/>
        <v>x</v>
      </c>
      <c r="G69" s="27">
        <f t="shared" si="1"/>
        <v>0</v>
      </c>
      <c r="H69" s="28">
        <f t="shared" si="2"/>
        <v>0</v>
      </c>
      <c r="J69" s="38"/>
    </row>
    <row r="70" spans="1:10" ht="12.75" customHeight="1" x14ac:dyDescent="0.25">
      <c r="A70" s="22" t="s">
        <v>181</v>
      </c>
      <c r="B70" s="17" t="s">
        <v>24</v>
      </c>
      <c r="C70" s="18">
        <v>1612445.4</v>
      </c>
      <c r="D70" s="18">
        <v>3851796</v>
      </c>
      <c r="E70" s="18">
        <v>1790598.9</v>
      </c>
      <c r="F70" s="19">
        <f t="shared" si="0"/>
        <v>111.0486531823031</v>
      </c>
      <c r="G70" s="19">
        <f t="shared" si="1"/>
        <v>46.487376278494494</v>
      </c>
      <c r="H70" s="20">
        <f t="shared" si="2"/>
        <v>178153.5</v>
      </c>
      <c r="J70" s="38"/>
    </row>
    <row r="71" spans="1:10" ht="12.75" customHeight="1" x14ac:dyDescent="0.25">
      <c r="A71" s="24" t="s">
        <v>159</v>
      </c>
      <c r="B71" s="25" t="s">
        <v>3</v>
      </c>
      <c r="C71" s="26">
        <v>1612445.4</v>
      </c>
      <c r="D71" s="26">
        <v>3837811</v>
      </c>
      <c r="E71" s="26">
        <v>1790598.9</v>
      </c>
      <c r="F71" s="27">
        <f t="shared" si="0"/>
        <v>111.0486531823031</v>
      </c>
      <c r="G71" s="27">
        <f t="shared" si="1"/>
        <v>46.656776480134113</v>
      </c>
      <c r="H71" s="28">
        <f t="shared" si="2"/>
        <v>178153.5</v>
      </c>
      <c r="J71" s="38"/>
    </row>
    <row r="72" spans="1:10" ht="12.75" customHeight="1" x14ac:dyDescent="0.25">
      <c r="A72" s="24" t="s">
        <v>160</v>
      </c>
      <c r="B72" s="25" t="s">
        <v>4</v>
      </c>
      <c r="C72" s="26"/>
      <c r="D72" s="26">
        <v>13985</v>
      </c>
      <c r="E72" s="26"/>
      <c r="F72" s="27" t="str">
        <f t="shared" ref="F72:F120" si="15">IF(C72=0,"x",E72/C72*100)</f>
        <v>x</v>
      </c>
      <c r="G72" s="27">
        <f t="shared" ref="G72:G120" si="16">IF(D72=0,"x",E72/D72*100)</f>
        <v>0</v>
      </c>
      <c r="H72" s="28">
        <f t="shared" si="2"/>
        <v>0</v>
      </c>
      <c r="J72" s="38"/>
    </row>
    <row r="73" spans="1:10" ht="12.75" customHeight="1" x14ac:dyDescent="0.25">
      <c r="A73" s="22" t="s">
        <v>182</v>
      </c>
      <c r="B73" s="17" t="s">
        <v>25</v>
      </c>
      <c r="C73" s="18">
        <v>73337.570000000007</v>
      </c>
      <c r="D73" s="18">
        <v>327701</v>
      </c>
      <c r="E73" s="18">
        <v>75730.06</v>
      </c>
      <c r="F73" s="19">
        <f t="shared" si="15"/>
        <v>103.26229789178996</v>
      </c>
      <c r="G73" s="19">
        <f t="shared" si="16"/>
        <v>23.109499208119598</v>
      </c>
      <c r="H73" s="20">
        <f t="shared" ref="H73:H123" si="17">+E73-C73</f>
        <v>2392.4899999999907</v>
      </c>
      <c r="J73" s="38"/>
    </row>
    <row r="74" spans="1:10" ht="12.75" customHeight="1" x14ac:dyDescent="0.25">
      <c r="A74" s="24" t="s">
        <v>159</v>
      </c>
      <c r="B74" s="25" t="s">
        <v>3</v>
      </c>
      <c r="C74" s="26">
        <v>73337.570000000007</v>
      </c>
      <c r="D74" s="26">
        <v>322257</v>
      </c>
      <c r="E74" s="26">
        <v>75730.06</v>
      </c>
      <c r="F74" s="27">
        <f t="shared" si="15"/>
        <v>103.26229789178996</v>
      </c>
      <c r="G74" s="27">
        <f t="shared" si="16"/>
        <v>23.499896045702652</v>
      </c>
      <c r="H74" s="28">
        <f t="shared" si="17"/>
        <v>2392.4899999999907</v>
      </c>
      <c r="J74" s="38"/>
    </row>
    <row r="75" spans="1:10" ht="12.75" customHeight="1" x14ac:dyDescent="0.25">
      <c r="A75" s="24" t="s">
        <v>160</v>
      </c>
      <c r="B75" s="25" t="s">
        <v>4</v>
      </c>
      <c r="C75" s="26"/>
      <c r="D75" s="26">
        <v>5444</v>
      </c>
      <c r="E75" s="26"/>
      <c r="F75" s="27" t="str">
        <f t="shared" si="15"/>
        <v>x</v>
      </c>
      <c r="G75" s="27">
        <f t="shared" si="16"/>
        <v>0</v>
      </c>
      <c r="H75" s="28">
        <f t="shared" si="17"/>
        <v>0</v>
      </c>
      <c r="J75" s="38"/>
    </row>
    <row r="76" spans="1:10" ht="12.75" customHeight="1" x14ac:dyDescent="0.25">
      <c r="A76" s="16" t="s">
        <v>183</v>
      </c>
      <c r="B76" s="17" t="s">
        <v>26</v>
      </c>
      <c r="C76" s="18">
        <v>1027827543.51</v>
      </c>
      <c r="D76" s="18">
        <v>2521371641</v>
      </c>
      <c r="E76" s="18">
        <v>1033223956.22</v>
      </c>
      <c r="F76" s="19">
        <f t="shared" si="15"/>
        <v>100.52503094941116</v>
      </c>
      <c r="G76" s="19">
        <f t="shared" si="16"/>
        <v>40.978645885388545</v>
      </c>
      <c r="H76" s="20">
        <f t="shared" si="17"/>
        <v>5396412.7100000381</v>
      </c>
      <c r="J76" s="38"/>
    </row>
    <row r="77" spans="1:10" ht="12.75" customHeight="1" x14ac:dyDescent="0.25">
      <c r="A77" s="22" t="s">
        <v>184</v>
      </c>
      <c r="B77" s="17" t="s">
        <v>27</v>
      </c>
      <c r="C77" s="18">
        <v>8789734.2400000002</v>
      </c>
      <c r="D77" s="18">
        <v>40261730</v>
      </c>
      <c r="E77" s="18">
        <v>10240852.25</v>
      </c>
      <c r="F77" s="19">
        <f t="shared" si="15"/>
        <v>116.50923646128351</v>
      </c>
      <c r="G77" s="19">
        <f t="shared" si="16"/>
        <v>25.435698490849745</v>
      </c>
      <c r="H77" s="20">
        <f t="shared" si="17"/>
        <v>1451118.0099999998</v>
      </c>
      <c r="J77" s="38"/>
    </row>
    <row r="78" spans="1:10" ht="12.75" customHeight="1" x14ac:dyDescent="0.25">
      <c r="A78" s="24" t="s">
        <v>159</v>
      </c>
      <c r="B78" s="25" t="s">
        <v>3</v>
      </c>
      <c r="C78" s="26">
        <v>8283660.9299999997</v>
      </c>
      <c r="D78" s="26">
        <v>32047846</v>
      </c>
      <c r="E78" s="26">
        <v>9842151.4700000007</v>
      </c>
      <c r="F78" s="27">
        <f t="shared" si="15"/>
        <v>118.81403105667678</v>
      </c>
      <c r="G78" s="27">
        <f t="shared" si="16"/>
        <v>30.710804932100586</v>
      </c>
      <c r="H78" s="28">
        <f t="shared" si="17"/>
        <v>1558490.540000001</v>
      </c>
      <c r="J78" s="38"/>
    </row>
    <row r="79" spans="1:10" ht="12.75" customHeight="1" x14ac:dyDescent="0.25">
      <c r="A79" s="24" t="s">
        <v>160</v>
      </c>
      <c r="B79" s="25" t="s">
        <v>312</v>
      </c>
      <c r="C79" s="26">
        <v>506073.31</v>
      </c>
      <c r="D79" s="26">
        <v>8213884</v>
      </c>
      <c r="E79" s="26">
        <v>398700.78</v>
      </c>
      <c r="F79" s="27">
        <f t="shared" si="15"/>
        <v>78.783206330323964</v>
      </c>
      <c r="G79" s="27">
        <f t="shared" si="16"/>
        <v>4.8539860071069914</v>
      </c>
      <c r="H79" s="28">
        <f t="shared" si="17"/>
        <v>-107372.52999999997</v>
      </c>
      <c r="J79" s="38"/>
    </row>
    <row r="80" spans="1:10" ht="12.75" customHeight="1" x14ac:dyDescent="0.25">
      <c r="A80" s="22" t="s">
        <v>185</v>
      </c>
      <c r="B80" s="17" t="s">
        <v>28</v>
      </c>
      <c r="C80" s="18">
        <v>937223143.39999998</v>
      </c>
      <c r="D80" s="18">
        <v>2192351582</v>
      </c>
      <c r="E80" s="18">
        <v>929266861.63</v>
      </c>
      <c r="F80" s="19">
        <f t="shared" si="15"/>
        <v>99.151079246598982</v>
      </c>
      <c r="G80" s="19">
        <f t="shared" si="16"/>
        <v>42.386762655206276</v>
      </c>
      <c r="H80" s="20">
        <f t="shared" si="17"/>
        <v>-7956281.7699999809</v>
      </c>
      <c r="J80" s="38"/>
    </row>
    <row r="81" spans="1:10" ht="12.75" customHeight="1" x14ac:dyDescent="0.25">
      <c r="A81" s="24" t="s">
        <v>159</v>
      </c>
      <c r="B81" s="25" t="s">
        <v>3</v>
      </c>
      <c r="C81" s="26">
        <v>937223143.39999998</v>
      </c>
      <c r="D81" s="26">
        <v>2169202335</v>
      </c>
      <c r="E81" s="26">
        <v>929266861.63</v>
      </c>
      <c r="F81" s="27">
        <f t="shared" si="15"/>
        <v>99.151079246598982</v>
      </c>
      <c r="G81" s="27">
        <f t="shared" si="16"/>
        <v>42.839104800705464</v>
      </c>
      <c r="H81" s="28">
        <f t="shared" si="17"/>
        <v>-7956281.7699999809</v>
      </c>
      <c r="J81" s="38"/>
    </row>
    <row r="82" spans="1:10" ht="12.75" customHeight="1" x14ac:dyDescent="0.25">
      <c r="A82" s="24" t="s">
        <v>160</v>
      </c>
      <c r="B82" s="25" t="s">
        <v>312</v>
      </c>
      <c r="C82" s="26"/>
      <c r="D82" s="26">
        <v>23149247</v>
      </c>
      <c r="E82" s="26"/>
      <c r="F82" s="27" t="str">
        <f t="shared" ref="F82" si="18">IF(C82=0,"x",E82/C82*100)</f>
        <v>x</v>
      </c>
      <c r="G82" s="27">
        <f t="shared" ref="G82" si="19">IF(D82=0,"x",E82/D82*100)</f>
        <v>0</v>
      </c>
      <c r="H82" s="28">
        <f t="shared" ref="H82" si="20">+E82-C82</f>
        <v>0</v>
      </c>
      <c r="J82" s="38"/>
    </row>
    <row r="83" spans="1:10" ht="12.75" customHeight="1" x14ac:dyDescent="0.25">
      <c r="A83" s="22" t="s">
        <v>186</v>
      </c>
      <c r="B83" s="17" t="s">
        <v>29</v>
      </c>
      <c r="C83" s="18">
        <v>30954444.460000001</v>
      </c>
      <c r="D83" s="18">
        <v>105882174</v>
      </c>
      <c r="E83" s="18">
        <v>34224520.479999997</v>
      </c>
      <c r="F83" s="19">
        <f t="shared" si="15"/>
        <v>110.56415670526944</v>
      </c>
      <c r="G83" s="19">
        <f t="shared" si="16"/>
        <v>32.323212857340842</v>
      </c>
      <c r="H83" s="20">
        <f t="shared" si="17"/>
        <v>3270076.0199999958</v>
      </c>
      <c r="J83" s="38"/>
    </row>
    <row r="84" spans="1:10" ht="12.75" customHeight="1" x14ac:dyDescent="0.25">
      <c r="A84" s="24" t="s">
        <v>159</v>
      </c>
      <c r="B84" s="25" t="s">
        <v>3</v>
      </c>
      <c r="C84" s="26">
        <v>30622997.829999998</v>
      </c>
      <c r="D84" s="26">
        <v>94117609</v>
      </c>
      <c r="E84" s="26">
        <v>33601789.289999999</v>
      </c>
      <c r="F84" s="27">
        <f t="shared" si="15"/>
        <v>109.72730193345672</v>
      </c>
      <c r="G84" s="27">
        <f t="shared" si="16"/>
        <v>35.701915557587107</v>
      </c>
      <c r="H84" s="28">
        <f t="shared" si="17"/>
        <v>2978791.4600000009</v>
      </c>
      <c r="J84" s="38"/>
    </row>
    <row r="85" spans="1:10" ht="12.75" customHeight="1" x14ac:dyDescent="0.25">
      <c r="A85" s="24" t="s">
        <v>160</v>
      </c>
      <c r="B85" s="25" t="s">
        <v>312</v>
      </c>
      <c r="C85" s="26">
        <v>331446.63</v>
      </c>
      <c r="D85" s="26">
        <v>11764565</v>
      </c>
      <c r="E85" s="26">
        <v>622731.18999999994</v>
      </c>
      <c r="F85" s="27">
        <f t="shared" si="15"/>
        <v>187.88279428274771</v>
      </c>
      <c r="G85" s="27">
        <f t="shared" si="16"/>
        <v>5.293278502010061</v>
      </c>
      <c r="H85" s="28">
        <f t="shared" si="17"/>
        <v>291284.55999999994</v>
      </c>
      <c r="J85" s="38"/>
    </row>
    <row r="86" spans="1:10" ht="12.75" customHeight="1" x14ac:dyDescent="0.25">
      <c r="A86" s="22" t="s">
        <v>187</v>
      </c>
      <c r="B86" s="17" t="s">
        <v>30</v>
      </c>
      <c r="C86" s="18">
        <v>49575466.030000001</v>
      </c>
      <c r="D86" s="18">
        <v>178748390</v>
      </c>
      <c r="E86" s="18">
        <v>57849258.520000003</v>
      </c>
      <c r="F86" s="19">
        <f t="shared" si="15"/>
        <v>116.68928837702346</v>
      </c>
      <c r="G86" s="19">
        <f t="shared" si="16"/>
        <v>32.363513047586054</v>
      </c>
      <c r="H86" s="20">
        <f t="shared" si="17"/>
        <v>8273792.4900000021</v>
      </c>
      <c r="J86" s="38"/>
    </row>
    <row r="87" spans="1:10" ht="12.75" customHeight="1" x14ac:dyDescent="0.25">
      <c r="A87" s="24" t="s">
        <v>159</v>
      </c>
      <c r="B87" s="25" t="s">
        <v>3</v>
      </c>
      <c r="C87" s="26">
        <v>47500958.759999998</v>
      </c>
      <c r="D87" s="26">
        <v>142947631</v>
      </c>
      <c r="E87" s="26">
        <v>52791061.310000002</v>
      </c>
      <c r="F87" s="27">
        <f t="shared" si="15"/>
        <v>111.13683320946932</v>
      </c>
      <c r="G87" s="27">
        <f t="shared" si="16"/>
        <v>36.93035060511076</v>
      </c>
      <c r="H87" s="28">
        <f t="shared" si="17"/>
        <v>5290102.5500000045</v>
      </c>
      <c r="J87" s="38"/>
    </row>
    <row r="88" spans="1:10" ht="12.75" customHeight="1" x14ac:dyDescent="0.25">
      <c r="A88" s="24" t="s">
        <v>160</v>
      </c>
      <c r="B88" s="25" t="s">
        <v>312</v>
      </c>
      <c r="C88" s="26">
        <v>2074507.27</v>
      </c>
      <c r="D88" s="26">
        <v>35800759</v>
      </c>
      <c r="E88" s="26">
        <v>5058197.21</v>
      </c>
      <c r="F88" s="27">
        <f t="shared" si="15"/>
        <v>243.82643932599956</v>
      </c>
      <c r="G88" s="27">
        <f t="shared" si="16"/>
        <v>14.128742940896869</v>
      </c>
      <c r="H88" s="28">
        <f t="shared" si="17"/>
        <v>2983689.94</v>
      </c>
      <c r="J88" s="38"/>
    </row>
    <row r="89" spans="1:10" ht="12.75" customHeight="1" x14ac:dyDescent="0.25">
      <c r="A89" s="22" t="s">
        <v>188</v>
      </c>
      <c r="B89" s="17" t="s">
        <v>372</v>
      </c>
      <c r="C89" s="18">
        <v>1267993.7</v>
      </c>
      <c r="D89" s="18">
        <v>4061404</v>
      </c>
      <c r="E89" s="18">
        <v>1626323.12</v>
      </c>
      <c r="F89" s="19">
        <f t="shared" si="15"/>
        <v>128.25955838739577</v>
      </c>
      <c r="G89" s="19">
        <f t="shared" si="16"/>
        <v>40.043372193458225</v>
      </c>
      <c r="H89" s="20">
        <f t="shared" si="17"/>
        <v>358329.42000000016</v>
      </c>
      <c r="J89" s="38"/>
    </row>
    <row r="90" spans="1:10" ht="12.75" customHeight="1" x14ac:dyDescent="0.25">
      <c r="A90" s="24" t="s">
        <v>159</v>
      </c>
      <c r="B90" s="25" t="s">
        <v>3</v>
      </c>
      <c r="C90" s="26">
        <v>1260224.92</v>
      </c>
      <c r="D90" s="26">
        <v>3954933</v>
      </c>
      <c r="E90" s="26">
        <v>1586030.79</v>
      </c>
      <c r="F90" s="27">
        <f t="shared" si="15"/>
        <v>125.85299376558909</v>
      </c>
      <c r="G90" s="27">
        <f t="shared" si="16"/>
        <v>40.102595669762295</v>
      </c>
      <c r="H90" s="28">
        <f t="shared" si="17"/>
        <v>325805.87000000011</v>
      </c>
      <c r="J90" s="38"/>
    </row>
    <row r="91" spans="1:10" ht="12.75" customHeight="1" x14ac:dyDescent="0.25">
      <c r="A91" s="24" t="s">
        <v>160</v>
      </c>
      <c r="B91" s="25" t="s">
        <v>312</v>
      </c>
      <c r="C91" s="26">
        <v>7768.78</v>
      </c>
      <c r="D91" s="26">
        <v>106471</v>
      </c>
      <c r="E91" s="26">
        <v>40292.33</v>
      </c>
      <c r="F91" s="27">
        <f t="shared" si="15"/>
        <v>518.64424015096324</v>
      </c>
      <c r="G91" s="27">
        <f t="shared" si="16"/>
        <v>37.843478505884235</v>
      </c>
      <c r="H91" s="28">
        <f t="shared" si="17"/>
        <v>32523.550000000003</v>
      </c>
      <c r="J91" s="38"/>
    </row>
    <row r="92" spans="1:10" ht="12.75" customHeight="1" x14ac:dyDescent="0.25">
      <c r="A92" s="22" t="s">
        <v>309</v>
      </c>
      <c r="B92" s="17" t="s">
        <v>31</v>
      </c>
      <c r="C92" s="18">
        <v>16761.68</v>
      </c>
      <c r="D92" s="18">
        <v>66361</v>
      </c>
      <c r="E92" s="18">
        <v>16140.22</v>
      </c>
      <c r="F92" s="19">
        <f t="shared" si="15"/>
        <v>96.292376420501995</v>
      </c>
      <c r="G92" s="19">
        <f t="shared" si="16"/>
        <v>24.32184566236193</v>
      </c>
      <c r="H92" s="20">
        <f t="shared" si="17"/>
        <v>-621.46000000000095</v>
      </c>
      <c r="J92" s="38"/>
    </row>
    <row r="93" spans="1:10" ht="12.75" customHeight="1" x14ac:dyDescent="0.25">
      <c r="A93" s="24" t="s">
        <v>159</v>
      </c>
      <c r="B93" s="25" t="s">
        <v>3</v>
      </c>
      <c r="C93" s="26">
        <v>16761.68</v>
      </c>
      <c r="D93" s="26">
        <v>66361</v>
      </c>
      <c r="E93" s="26">
        <v>16140.22</v>
      </c>
      <c r="F93" s="27">
        <f t="shared" si="15"/>
        <v>96.292376420501995</v>
      </c>
      <c r="G93" s="27">
        <f t="shared" si="16"/>
        <v>24.32184566236193</v>
      </c>
      <c r="H93" s="28">
        <f t="shared" si="17"/>
        <v>-621.46000000000095</v>
      </c>
      <c r="J93" s="38"/>
    </row>
    <row r="94" spans="1:10" ht="12.75" customHeight="1" x14ac:dyDescent="0.25">
      <c r="A94" s="16" t="s">
        <v>189</v>
      </c>
      <c r="B94" s="17" t="s">
        <v>32</v>
      </c>
      <c r="C94" s="18">
        <v>17144559.920000002</v>
      </c>
      <c r="D94" s="18">
        <v>56193151</v>
      </c>
      <c r="E94" s="18">
        <v>19099606.550000001</v>
      </c>
      <c r="F94" s="19">
        <f t="shared" si="15"/>
        <v>111.40330599981945</v>
      </c>
      <c r="G94" s="19">
        <f t="shared" si="16"/>
        <v>33.989207243423671</v>
      </c>
      <c r="H94" s="20">
        <f t="shared" si="17"/>
        <v>1955046.629999999</v>
      </c>
      <c r="J94" s="38"/>
    </row>
    <row r="95" spans="1:10" ht="12.75" customHeight="1" x14ac:dyDescent="0.25">
      <c r="A95" s="16" t="s">
        <v>190</v>
      </c>
      <c r="B95" s="17" t="s">
        <v>33</v>
      </c>
      <c r="C95" s="18">
        <v>342303.18</v>
      </c>
      <c r="D95" s="18">
        <v>2006331</v>
      </c>
      <c r="E95" s="18">
        <v>371087.87</v>
      </c>
      <c r="F95" s="19">
        <f t="shared" si="15"/>
        <v>108.40912141102517</v>
      </c>
      <c r="G95" s="19">
        <f t="shared" si="16"/>
        <v>18.495844902959682</v>
      </c>
      <c r="H95" s="20">
        <f t="shared" si="17"/>
        <v>28784.690000000002</v>
      </c>
      <c r="J95" s="38"/>
    </row>
    <row r="96" spans="1:10" ht="12.75" customHeight="1" x14ac:dyDescent="0.25">
      <c r="A96" s="22" t="s">
        <v>191</v>
      </c>
      <c r="B96" s="17" t="s">
        <v>373</v>
      </c>
      <c r="C96" s="18">
        <v>342303.18</v>
      </c>
      <c r="D96" s="18">
        <v>2006331</v>
      </c>
      <c r="E96" s="18">
        <v>371087.87</v>
      </c>
      <c r="F96" s="19">
        <f t="shared" si="15"/>
        <v>108.40912141102517</v>
      </c>
      <c r="G96" s="19">
        <f t="shared" si="16"/>
        <v>18.495844902959682</v>
      </c>
      <c r="H96" s="20">
        <f t="shared" si="17"/>
        <v>28784.690000000002</v>
      </c>
      <c r="J96" s="38"/>
    </row>
    <row r="97" spans="1:10" ht="12.75" customHeight="1" x14ac:dyDescent="0.25">
      <c r="A97" s="24" t="s">
        <v>159</v>
      </c>
      <c r="B97" s="25" t="s">
        <v>3</v>
      </c>
      <c r="C97" s="26">
        <v>340218.29</v>
      </c>
      <c r="D97" s="26">
        <v>1961536</v>
      </c>
      <c r="E97" s="26">
        <v>370162.53</v>
      </c>
      <c r="F97" s="27">
        <f t="shared" si="15"/>
        <v>108.80147860363417</v>
      </c>
      <c r="G97" s="27">
        <f t="shared" si="16"/>
        <v>18.871054622499919</v>
      </c>
      <c r="H97" s="28">
        <f t="shared" si="17"/>
        <v>29944.240000000049</v>
      </c>
      <c r="J97" s="38"/>
    </row>
    <row r="98" spans="1:10" ht="12.75" customHeight="1" x14ac:dyDescent="0.25">
      <c r="A98" s="24" t="s">
        <v>160</v>
      </c>
      <c r="B98" s="25" t="s">
        <v>312</v>
      </c>
      <c r="C98" s="26">
        <v>2084.89</v>
      </c>
      <c r="D98" s="26">
        <v>44795</v>
      </c>
      <c r="E98" s="26">
        <v>925.34</v>
      </c>
      <c r="F98" s="27">
        <f t="shared" si="15"/>
        <v>44.383156905160469</v>
      </c>
      <c r="G98" s="27">
        <f t="shared" si="16"/>
        <v>2.0657216207165976</v>
      </c>
      <c r="H98" s="28">
        <f t="shared" si="17"/>
        <v>-1159.5499999999997</v>
      </c>
      <c r="J98" s="38"/>
    </row>
    <row r="99" spans="1:10" ht="12.75" customHeight="1" x14ac:dyDescent="0.25">
      <c r="A99" s="16" t="s">
        <v>192</v>
      </c>
      <c r="B99" s="17" t="s">
        <v>34</v>
      </c>
      <c r="C99" s="18">
        <v>404064309.97000003</v>
      </c>
      <c r="D99" s="18">
        <v>1037031696</v>
      </c>
      <c r="E99" s="18">
        <v>240898723.15000001</v>
      </c>
      <c r="F99" s="19">
        <f t="shared" si="15"/>
        <v>59.618906497306249</v>
      </c>
      <c r="G99" s="19">
        <f t="shared" si="16"/>
        <v>23.229639371601234</v>
      </c>
      <c r="H99" s="20">
        <f t="shared" si="17"/>
        <v>-163165586.82000002</v>
      </c>
      <c r="J99" s="38"/>
    </row>
    <row r="100" spans="1:10" ht="12.75" customHeight="1" x14ac:dyDescent="0.25">
      <c r="A100" s="22" t="s">
        <v>193</v>
      </c>
      <c r="B100" s="17" t="s">
        <v>35</v>
      </c>
      <c r="C100" s="18">
        <v>404064309.97000003</v>
      </c>
      <c r="D100" s="18">
        <v>1033826440</v>
      </c>
      <c r="E100" s="18">
        <v>240898723.15000001</v>
      </c>
      <c r="F100" s="19">
        <f t="shared" si="15"/>
        <v>59.618906497306249</v>
      </c>
      <c r="G100" s="19">
        <f t="shared" si="16"/>
        <v>23.301660107474135</v>
      </c>
      <c r="H100" s="20">
        <f t="shared" si="17"/>
        <v>-163165586.82000002</v>
      </c>
      <c r="J100" s="38"/>
    </row>
    <row r="101" spans="1:10" ht="12.75" customHeight="1" x14ac:dyDescent="0.25">
      <c r="A101" s="24" t="s">
        <v>159</v>
      </c>
      <c r="B101" s="25" t="s">
        <v>3</v>
      </c>
      <c r="C101" s="26">
        <v>214558663.53</v>
      </c>
      <c r="D101" s="26">
        <v>651163877</v>
      </c>
      <c r="E101" s="26">
        <v>232970151.36000001</v>
      </c>
      <c r="F101" s="27">
        <f t="shared" si="15"/>
        <v>108.5810973684713</v>
      </c>
      <c r="G101" s="27">
        <f t="shared" si="16"/>
        <v>35.777499273043986</v>
      </c>
      <c r="H101" s="28">
        <f t="shared" si="17"/>
        <v>18411487.830000013</v>
      </c>
      <c r="J101" s="38"/>
    </row>
    <row r="102" spans="1:10" ht="12.75" customHeight="1" x14ac:dyDescent="0.25">
      <c r="A102" s="24" t="s">
        <v>160</v>
      </c>
      <c r="B102" s="25" t="s">
        <v>312</v>
      </c>
      <c r="C102" s="26">
        <v>189505646.44</v>
      </c>
      <c r="D102" s="26">
        <v>382662563</v>
      </c>
      <c r="E102" s="26">
        <v>7928571.79</v>
      </c>
      <c r="F102" s="27">
        <f t="shared" si="15"/>
        <v>4.1838182338858649</v>
      </c>
      <c r="G102" s="27">
        <f t="shared" si="16"/>
        <v>2.0719486452611253</v>
      </c>
      <c r="H102" s="28">
        <f t="shared" si="17"/>
        <v>-181577074.65000001</v>
      </c>
      <c r="J102" s="38"/>
    </row>
    <row r="103" spans="1:10" ht="12.75" customHeight="1" x14ac:dyDescent="0.25">
      <c r="A103" s="22" t="s">
        <v>433</v>
      </c>
      <c r="B103" s="17" t="s">
        <v>434</v>
      </c>
      <c r="C103" s="18"/>
      <c r="D103" s="18">
        <v>3205256</v>
      </c>
      <c r="E103" s="18"/>
      <c r="F103" s="19" t="str">
        <f t="shared" ref="F103:F107" si="21">IF(C103=0,"x",E103/C103*100)</f>
        <v>x</v>
      </c>
      <c r="G103" s="19">
        <f t="shared" ref="G103:G107" si="22">IF(D103=0,"x",E103/D103*100)</f>
        <v>0</v>
      </c>
      <c r="H103" s="20">
        <f t="shared" ref="H103:H107" si="23">+E103-C103</f>
        <v>0</v>
      </c>
      <c r="J103" s="38"/>
    </row>
    <row r="104" spans="1:10" ht="12.75" customHeight="1" x14ac:dyDescent="0.25">
      <c r="A104" s="24" t="s">
        <v>159</v>
      </c>
      <c r="B104" s="25" t="s">
        <v>3</v>
      </c>
      <c r="C104" s="26"/>
      <c r="D104" s="26">
        <v>3125623</v>
      </c>
      <c r="E104" s="26"/>
      <c r="F104" s="27" t="str">
        <f t="shared" si="21"/>
        <v>x</v>
      </c>
      <c r="G104" s="27">
        <f t="shared" si="22"/>
        <v>0</v>
      </c>
      <c r="H104" s="28">
        <f t="shared" si="23"/>
        <v>0</v>
      </c>
      <c r="J104" s="38"/>
    </row>
    <row r="105" spans="1:10" ht="12.75" customHeight="1" x14ac:dyDescent="0.25">
      <c r="A105" s="24" t="s">
        <v>160</v>
      </c>
      <c r="B105" s="25" t="s">
        <v>312</v>
      </c>
      <c r="C105" s="26"/>
      <c r="D105" s="26">
        <v>79633</v>
      </c>
      <c r="E105" s="26"/>
      <c r="F105" s="27" t="str">
        <f t="shared" si="21"/>
        <v>x</v>
      </c>
      <c r="G105" s="27">
        <f t="shared" si="22"/>
        <v>0</v>
      </c>
      <c r="H105" s="28">
        <f t="shared" si="23"/>
        <v>0</v>
      </c>
      <c r="J105" s="38"/>
    </row>
    <row r="106" spans="1:10" ht="12.75" customHeight="1" x14ac:dyDescent="0.25">
      <c r="A106" s="16" t="s">
        <v>194</v>
      </c>
      <c r="B106" s="17" t="s">
        <v>374</v>
      </c>
      <c r="C106" s="18">
        <v>3198160.17</v>
      </c>
      <c r="D106" s="18">
        <v>23315029</v>
      </c>
      <c r="E106" s="18">
        <v>2819687.9</v>
      </c>
      <c r="F106" s="27">
        <f t="shared" si="21"/>
        <v>88.165937605307619</v>
      </c>
      <c r="G106" s="27">
        <f t="shared" si="22"/>
        <v>12.093864005058711</v>
      </c>
      <c r="H106" s="28">
        <f t="shared" si="23"/>
        <v>-378472.27</v>
      </c>
      <c r="J106" s="38"/>
    </row>
    <row r="107" spans="1:10" ht="12.75" customHeight="1" x14ac:dyDescent="0.25">
      <c r="A107" s="22" t="s">
        <v>195</v>
      </c>
      <c r="B107" s="17" t="s">
        <v>375</v>
      </c>
      <c r="C107" s="18">
        <v>2739868.43</v>
      </c>
      <c r="D107" s="18">
        <v>22029537</v>
      </c>
      <c r="E107" s="18">
        <v>2389074.89</v>
      </c>
      <c r="F107" s="27">
        <f t="shared" si="21"/>
        <v>87.196701266418103</v>
      </c>
      <c r="G107" s="27">
        <f t="shared" si="22"/>
        <v>10.844871092842306</v>
      </c>
      <c r="H107" s="28">
        <f t="shared" si="23"/>
        <v>-350793.54000000004</v>
      </c>
      <c r="J107" s="38"/>
    </row>
    <row r="108" spans="1:10" ht="12.75" customHeight="1" x14ac:dyDescent="0.25">
      <c r="A108" s="24" t="s">
        <v>159</v>
      </c>
      <c r="B108" s="25" t="s">
        <v>3</v>
      </c>
      <c r="C108" s="26">
        <v>2738969.33</v>
      </c>
      <c r="D108" s="26">
        <v>21890178</v>
      </c>
      <c r="E108" s="26">
        <v>2367532.08</v>
      </c>
      <c r="F108" s="27">
        <f t="shared" si="15"/>
        <v>86.438794844044494</v>
      </c>
      <c r="G108" s="27">
        <f t="shared" si="16"/>
        <v>10.815499444545404</v>
      </c>
      <c r="H108" s="28">
        <f t="shared" si="17"/>
        <v>-371437.25</v>
      </c>
      <c r="J108" s="38"/>
    </row>
    <row r="109" spans="1:10" ht="12.75" customHeight="1" x14ac:dyDescent="0.25">
      <c r="A109" s="24" t="s">
        <v>160</v>
      </c>
      <c r="B109" s="25" t="s">
        <v>312</v>
      </c>
      <c r="C109" s="26">
        <v>899.1</v>
      </c>
      <c r="D109" s="26">
        <v>139359</v>
      </c>
      <c r="E109" s="26">
        <v>21542.81</v>
      </c>
      <c r="F109" s="27">
        <f t="shared" si="15"/>
        <v>2396.0415971527082</v>
      </c>
      <c r="G109" s="27">
        <f t="shared" si="16"/>
        <v>15.458499271665268</v>
      </c>
      <c r="H109" s="28">
        <f t="shared" si="17"/>
        <v>20643.710000000003</v>
      </c>
      <c r="J109" s="38"/>
    </row>
    <row r="110" spans="1:10" ht="12.75" customHeight="1" x14ac:dyDescent="0.25">
      <c r="A110" s="22" t="s">
        <v>196</v>
      </c>
      <c r="B110" s="17" t="s">
        <v>36</v>
      </c>
      <c r="C110" s="18">
        <v>458291.74</v>
      </c>
      <c r="D110" s="18">
        <v>1285492</v>
      </c>
      <c r="E110" s="18">
        <v>430613.01</v>
      </c>
      <c r="F110" s="19">
        <f t="shared" si="15"/>
        <v>93.960456280534316</v>
      </c>
      <c r="G110" s="19">
        <f t="shared" si="16"/>
        <v>33.497914417203681</v>
      </c>
      <c r="H110" s="20">
        <f t="shared" si="17"/>
        <v>-27678.729999999981</v>
      </c>
      <c r="J110" s="38"/>
    </row>
    <row r="111" spans="1:10" ht="12.75" customHeight="1" x14ac:dyDescent="0.25">
      <c r="A111" s="24" t="s">
        <v>159</v>
      </c>
      <c r="B111" s="25" t="s">
        <v>3</v>
      </c>
      <c r="C111" s="26">
        <v>457505.71</v>
      </c>
      <c r="D111" s="26">
        <v>1261204</v>
      </c>
      <c r="E111" s="26">
        <v>430613.01</v>
      </c>
      <c r="F111" s="27">
        <f t="shared" si="15"/>
        <v>94.121887571632712</v>
      </c>
      <c r="G111" s="27">
        <f t="shared" si="16"/>
        <v>34.1430101712332</v>
      </c>
      <c r="H111" s="28">
        <f t="shared" si="17"/>
        <v>-26892.700000000012</v>
      </c>
      <c r="J111" s="38"/>
    </row>
    <row r="112" spans="1:10" ht="12.75" customHeight="1" x14ac:dyDescent="0.25">
      <c r="A112" s="24" t="s">
        <v>160</v>
      </c>
      <c r="B112" s="25" t="s">
        <v>312</v>
      </c>
      <c r="C112" s="26">
        <v>786.03</v>
      </c>
      <c r="D112" s="26">
        <v>24288</v>
      </c>
      <c r="E112" s="26"/>
      <c r="F112" s="27">
        <f t="shared" si="15"/>
        <v>0</v>
      </c>
      <c r="G112" s="27">
        <f t="shared" si="16"/>
        <v>0</v>
      </c>
      <c r="H112" s="28">
        <f t="shared" si="17"/>
        <v>-786.03</v>
      </c>
      <c r="J112" s="38"/>
    </row>
    <row r="113" spans="1:10" ht="12.75" customHeight="1" x14ac:dyDescent="0.25">
      <c r="A113" s="16" t="s">
        <v>197</v>
      </c>
      <c r="B113" s="17" t="s">
        <v>376</v>
      </c>
      <c r="C113" s="18">
        <v>2112793.96</v>
      </c>
      <c r="D113" s="18">
        <v>3612436</v>
      </c>
      <c r="E113" s="18">
        <v>3612422.27</v>
      </c>
      <c r="F113" s="19">
        <f t="shared" si="15"/>
        <v>170.97844552717294</v>
      </c>
      <c r="G113" s="19">
        <f t="shared" si="16"/>
        <v>99.999619924062316</v>
      </c>
      <c r="H113" s="20">
        <f t="shared" si="17"/>
        <v>1499628.31</v>
      </c>
      <c r="J113" s="38"/>
    </row>
    <row r="114" spans="1:10" ht="12.75" customHeight="1" x14ac:dyDescent="0.25">
      <c r="A114" s="22" t="s">
        <v>198</v>
      </c>
      <c r="B114" s="17" t="s">
        <v>377</v>
      </c>
      <c r="C114" s="18">
        <v>2112793.96</v>
      </c>
      <c r="D114" s="18">
        <v>3612436</v>
      </c>
      <c r="E114" s="18">
        <v>3612422.27</v>
      </c>
      <c r="F114" s="19">
        <f t="shared" si="15"/>
        <v>170.97844552717294</v>
      </c>
      <c r="G114" s="19">
        <f t="shared" si="16"/>
        <v>99.999619924062316</v>
      </c>
      <c r="H114" s="20">
        <f t="shared" si="17"/>
        <v>1499628.31</v>
      </c>
      <c r="J114" s="38"/>
    </row>
    <row r="115" spans="1:10" ht="12.75" customHeight="1" x14ac:dyDescent="0.25">
      <c r="A115" s="24" t="s">
        <v>159</v>
      </c>
      <c r="B115" s="25" t="s">
        <v>3</v>
      </c>
      <c r="C115" s="26">
        <v>2057713.56</v>
      </c>
      <c r="D115" s="26">
        <v>3605361</v>
      </c>
      <c r="E115" s="26">
        <v>3605347.57</v>
      </c>
      <c r="F115" s="27">
        <f t="shared" si="15"/>
        <v>175.21134331252594</v>
      </c>
      <c r="G115" s="27">
        <f t="shared" si="16"/>
        <v>99.999627499160269</v>
      </c>
      <c r="H115" s="28">
        <f t="shared" si="17"/>
        <v>1547634.0099999998</v>
      </c>
      <c r="J115" s="38"/>
    </row>
    <row r="116" spans="1:10" ht="12.75" customHeight="1" x14ac:dyDescent="0.25">
      <c r="A116" s="24" t="s">
        <v>160</v>
      </c>
      <c r="B116" s="25" t="s">
        <v>312</v>
      </c>
      <c r="C116" s="26">
        <v>55080.4</v>
      </c>
      <c r="D116" s="26">
        <v>7075</v>
      </c>
      <c r="E116" s="26">
        <v>7074.7</v>
      </c>
      <c r="F116" s="27">
        <f t="shared" si="15"/>
        <v>12.844314856101263</v>
      </c>
      <c r="G116" s="27">
        <f t="shared" si="16"/>
        <v>99.995759717314485</v>
      </c>
      <c r="H116" s="28">
        <f t="shared" si="17"/>
        <v>-48005.700000000004</v>
      </c>
      <c r="J116" s="38"/>
    </row>
    <row r="117" spans="1:10" ht="12.75" customHeight="1" x14ac:dyDescent="0.25">
      <c r="A117" s="16" t="s">
        <v>199</v>
      </c>
      <c r="B117" s="17" t="s">
        <v>37</v>
      </c>
      <c r="C117" s="18">
        <v>3845513.96</v>
      </c>
      <c r="D117" s="18">
        <v>80633561</v>
      </c>
      <c r="E117" s="18">
        <v>18443912.129999999</v>
      </c>
      <c r="F117" s="19">
        <f t="shared" si="15"/>
        <v>479.62151020250099</v>
      </c>
      <c r="G117" s="19">
        <f t="shared" si="16"/>
        <v>22.87374128249154</v>
      </c>
      <c r="H117" s="20">
        <f t="shared" si="17"/>
        <v>14598398.169999998</v>
      </c>
      <c r="J117" s="38"/>
    </row>
    <row r="118" spans="1:10" ht="12.75" customHeight="1" x14ac:dyDescent="0.25">
      <c r="A118" s="22" t="s">
        <v>200</v>
      </c>
      <c r="B118" s="17" t="s">
        <v>38</v>
      </c>
      <c r="C118" s="18">
        <v>3845513.96</v>
      </c>
      <c r="D118" s="18">
        <v>80633561</v>
      </c>
      <c r="E118" s="18">
        <v>18443912.129999999</v>
      </c>
      <c r="F118" s="19">
        <f t="shared" si="15"/>
        <v>479.62151020250099</v>
      </c>
      <c r="G118" s="19">
        <f t="shared" si="16"/>
        <v>22.87374128249154</v>
      </c>
      <c r="H118" s="20">
        <f t="shared" si="17"/>
        <v>14598398.169999998</v>
      </c>
      <c r="J118" s="38"/>
    </row>
    <row r="119" spans="1:10" ht="12.75" customHeight="1" x14ac:dyDescent="0.25">
      <c r="A119" s="24" t="s">
        <v>159</v>
      </c>
      <c r="B119" s="25" t="s">
        <v>3</v>
      </c>
      <c r="C119" s="26">
        <v>3845468.44</v>
      </c>
      <c r="D119" s="26">
        <v>46999844</v>
      </c>
      <c r="E119" s="26">
        <v>6200131.2199999997</v>
      </c>
      <c r="F119" s="27">
        <f t="shared" si="15"/>
        <v>161.23214419099483</v>
      </c>
      <c r="G119" s="27">
        <f t="shared" si="16"/>
        <v>13.191812338781379</v>
      </c>
      <c r="H119" s="28">
        <f t="shared" si="17"/>
        <v>2354662.7799999998</v>
      </c>
      <c r="J119" s="38"/>
    </row>
    <row r="120" spans="1:10" ht="12.75" customHeight="1" x14ac:dyDescent="0.25">
      <c r="A120" s="24" t="s">
        <v>160</v>
      </c>
      <c r="B120" s="25" t="s">
        <v>312</v>
      </c>
      <c r="C120" s="26">
        <v>45.52</v>
      </c>
      <c r="D120" s="26">
        <v>33633717</v>
      </c>
      <c r="E120" s="26">
        <v>12243780.91</v>
      </c>
      <c r="F120" s="27">
        <f t="shared" si="15"/>
        <v>26897585.478910368</v>
      </c>
      <c r="G120" s="27">
        <f t="shared" si="16"/>
        <v>36.403294081352946</v>
      </c>
      <c r="H120" s="28">
        <f t="shared" si="17"/>
        <v>12243735.390000001</v>
      </c>
      <c r="J120" s="38"/>
    </row>
    <row r="121" spans="1:10" ht="12.75" customHeight="1" x14ac:dyDescent="0.25">
      <c r="A121" s="16" t="s">
        <v>337</v>
      </c>
      <c r="B121" s="17" t="s">
        <v>338</v>
      </c>
      <c r="C121" s="18">
        <v>110866396.36</v>
      </c>
      <c r="D121" s="18">
        <v>336048525</v>
      </c>
      <c r="E121" s="18">
        <v>135395118.15000001</v>
      </c>
      <c r="F121" s="19">
        <f t="shared" ref="F121:F152" si="24">IF(C121=0,"x",E121/C121*100)</f>
        <v>122.12457750529883</v>
      </c>
      <c r="G121" s="19">
        <f t="shared" ref="G121:G152" si="25">IF(D121=0,"x",E121/D121*100)</f>
        <v>40.290347398489551</v>
      </c>
      <c r="H121" s="30">
        <f t="shared" si="17"/>
        <v>24528721.790000007</v>
      </c>
      <c r="J121" s="38"/>
    </row>
    <row r="122" spans="1:10" ht="12.75" customHeight="1" x14ac:dyDescent="0.25">
      <c r="A122" s="22" t="s">
        <v>339</v>
      </c>
      <c r="B122" s="17" t="s">
        <v>340</v>
      </c>
      <c r="C122" s="18">
        <v>110866396.36</v>
      </c>
      <c r="D122" s="18">
        <v>336048525</v>
      </c>
      <c r="E122" s="18">
        <v>135395118.15000001</v>
      </c>
      <c r="F122" s="19">
        <f t="shared" si="24"/>
        <v>122.12457750529883</v>
      </c>
      <c r="G122" s="19">
        <f t="shared" si="25"/>
        <v>40.290347398489551</v>
      </c>
      <c r="H122" s="30">
        <f t="shared" si="17"/>
        <v>24528721.790000007</v>
      </c>
      <c r="J122" s="38"/>
    </row>
    <row r="123" spans="1:10" ht="12.75" customHeight="1" x14ac:dyDescent="0.25">
      <c r="A123" s="24" t="s">
        <v>159</v>
      </c>
      <c r="B123" s="25" t="s">
        <v>3</v>
      </c>
      <c r="C123" s="26">
        <v>110864909.33</v>
      </c>
      <c r="D123" s="26">
        <v>336000746</v>
      </c>
      <c r="E123" s="26">
        <v>135393310.77000001</v>
      </c>
      <c r="F123" s="27">
        <f t="shared" si="24"/>
        <v>122.12458530677988</v>
      </c>
      <c r="G123" s="27">
        <f t="shared" si="25"/>
        <v>40.295538739666966</v>
      </c>
      <c r="H123" s="28">
        <f t="shared" si="17"/>
        <v>24528401.440000013</v>
      </c>
      <c r="J123" s="38"/>
    </row>
    <row r="124" spans="1:10" ht="12.75" customHeight="1" x14ac:dyDescent="0.25">
      <c r="A124" s="24" t="s">
        <v>160</v>
      </c>
      <c r="B124" s="25" t="s">
        <v>312</v>
      </c>
      <c r="C124" s="26">
        <v>1487.03</v>
      </c>
      <c r="D124" s="26">
        <v>47779</v>
      </c>
      <c r="E124" s="26">
        <v>1807.38</v>
      </c>
      <c r="F124" s="27">
        <f t="shared" ref="F124:F125" si="26">IF(C124=0,"x",E124/C124*100)</f>
        <v>121.54294129909955</v>
      </c>
      <c r="G124" s="27">
        <f t="shared" ref="G124:G125" si="27">IF(D124=0,"x",E124/D124*100)</f>
        <v>3.7827916030055047</v>
      </c>
      <c r="H124" s="28">
        <f t="shared" ref="H124:H125" si="28">+E124-C124</f>
        <v>320.35000000000014</v>
      </c>
      <c r="J124" s="38"/>
    </row>
    <row r="125" spans="1:10" ht="12.75" customHeight="1" x14ac:dyDescent="0.25">
      <c r="A125" s="16" t="s">
        <v>328</v>
      </c>
      <c r="B125" s="17" t="s">
        <v>329</v>
      </c>
      <c r="C125" s="18">
        <v>17688260.5</v>
      </c>
      <c r="D125" s="18">
        <v>52119364</v>
      </c>
      <c r="E125" s="18">
        <v>16857637.5</v>
      </c>
      <c r="F125" s="19">
        <f t="shared" si="26"/>
        <v>95.304100140316223</v>
      </c>
      <c r="G125" s="19">
        <f t="shared" si="27"/>
        <v>32.344288583414027</v>
      </c>
      <c r="H125" s="30">
        <f t="shared" si="28"/>
        <v>-830623</v>
      </c>
      <c r="J125" s="38"/>
    </row>
    <row r="126" spans="1:10" ht="12.75" customHeight="1" x14ac:dyDescent="0.25">
      <c r="A126" s="22" t="s">
        <v>330</v>
      </c>
      <c r="B126" s="17" t="s">
        <v>41</v>
      </c>
      <c r="C126" s="18">
        <v>17687681.5</v>
      </c>
      <c r="D126" s="18">
        <v>50716149</v>
      </c>
      <c r="E126" s="18">
        <v>16620575.359999999</v>
      </c>
      <c r="F126" s="19">
        <f t="shared" ref="F126:F131" si="29">IF(C126=0,"x",E126/C126*100)</f>
        <v>93.96695298928806</v>
      </c>
      <c r="G126" s="19">
        <f t="shared" ref="G126:G132" si="30">IF(D126=0,"x",E126/D126*100)</f>
        <v>32.771761436381929</v>
      </c>
      <c r="H126" s="20">
        <f t="shared" ref="H126:H133" si="31">+E126-C126</f>
        <v>-1067106.1400000006</v>
      </c>
      <c r="J126" s="38"/>
    </row>
    <row r="127" spans="1:10" ht="12.75" customHeight="1" x14ac:dyDescent="0.25">
      <c r="A127" s="24" t="s">
        <v>159</v>
      </c>
      <c r="B127" s="25" t="s">
        <v>3</v>
      </c>
      <c r="C127" s="26">
        <v>17666356.66</v>
      </c>
      <c r="D127" s="26">
        <v>49539349</v>
      </c>
      <c r="E127" s="26">
        <v>16605728.17</v>
      </c>
      <c r="F127" s="27">
        <f t="shared" si="29"/>
        <v>93.996337159877086</v>
      </c>
      <c r="G127" s="27">
        <f t="shared" si="30"/>
        <v>33.520279344001871</v>
      </c>
      <c r="H127" s="28">
        <f t="shared" si="31"/>
        <v>-1060628.4900000002</v>
      </c>
      <c r="J127" s="38"/>
    </row>
    <row r="128" spans="1:10" ht="12.75" customHeight="1" x14ac:dyDescent="0.25">
      <c r="A128" s="24" t="s">
        <v>160</v>
      </c>
      <c r="B128" s="25" t="s">
        <v>312</v>
      </c>
      <c r="C128" s="26">
        <v>21324.84</v>
      </c>
      <c r="D128" s="26">
        <v>1176800</v>
      </c>
      <c r="E128" s="26">
        <v>14847.19</v>
      </c>
      <c r="F128" s="27">
        <f t="shared" si="29"/>
        <v>69.62392214900558</v>
      </c>
      <c r="G128" s="27">
        <f t="shared" si="30"/>
        <v>1.2616578857919785</v>
      </c>
      <c r="H128" s="28">
        <f t="shared" si="31"/>
        <v>-6477.65</v>
      </c>
      <c r="J128" s="38"/>
    </row>
    <row r="129" spans="1:10" ht="12.75" customHeight="1" x14ac:dyDescent="0.25">
      <c r="A129" s="22" t="s">
        <v>420</v>
      </c>
      <c r="B129" s="17" t="s">
        <v>421</v>
      </c>
      <c r="C129" s="26">
        <v>579</v>
      </c>
      <c r="D129" s="26">
        <v>1403215</v>
      </c>
      <c r="E129" s="26">
        <v>237062.14</v>
      </c>
      <c r="F129" s="19">
        <f t="shared" si="29"/>
        <v>40943.374784110543</v>
      </c>
      <c r="G129" s="19">
        <f t="shared" si="30"/>
        <v>16.89421364509359</v>
      </c>
      <c r="H129" s="30">
        <f t="shared" si="31"/>
        <v>236483.14</v>
      </c>
      <c r="J129" s="38"/>
    </row>
    <row r="130" spans="1:10" ht="12.75" customHeight="1" x14ac:dyDescent="0.25">
      <c r="A130" s="24" t="s">
        <v>159</v>
      </c>
      <c r="B130" s="25" t="s">
        <v>3</v>
      </c>
      <c r="C130" s="26">
        <v>579</v>
      </c>
      <c r="D130" s="26">
        <v>1353415</v>
      </c>
      <c r="E130" s="26">
        <v>231224.37</v>
      </c>
      <c r="F130" s="27">
        <f t="shared" si="29"/>
        <v>39935.124352331608</v>
      </c>
      <c r="G130" s="27">
        <f t="shared" si="30"/>
        <v>17.084513619252039</v>
      </c>
      <c r="H130" s="28">
        <f t="shared" si="31"/>
        <v>230645.37</v>
      </c>
      <c r="J130" s="38"/>
    </row>
    <row r="131" spans="1:10" ht="12.75" customHeight="1" x14ac:dyDescent="0.25">
      <c r="A131" s="24" t="s">
        <v>160</v>
      </c>
      <c r="B131" s="25" t="s">
        <v>312</v>
      </c>
      <c r="C131" s="26"/>
      <c r="D131" s="26">
        <v>49800</v>
      </c>
      <c r="E131" s="26">
        <v>5837.77</v>
      </c>
      <c r="F131" s="27" t="str">
        <f t="shared" si="29"/>
        <v>x</v>
      </c>
      <c r="G131" s="27">
        <f t="shared" si="30"/>
        <v>11.722429718875503</v>
      </c>
      <c r="H131" s="28">
        <f t="shared" si="31"/>
        <v>5837.77</v>
      </c>
      <c r="J131" s="38"/>
    </row>
    <row r="132" spans="1:10" ht="12.75" customHeight="1" x14ac:dyDescent="0.25">
      <c r="A132" s="16" t="s">
        <v>201</v>
      </c>
      <c r="B132" s="17" t="s">
        <v>39</v>
      </c>
      <c r="C132" s="18">
        <v>330452546.26999998</v>
      </c>
      <c r="D132" s="18">
        <v>1052753154</v>
      </c>
      <c r="E132" s="18">
        <v>385174188.19999999</v>
      </c>
      <c r="F132" s="27">
        <f t="shared" ref="F132:F133" si="32">IF(C132=0,"x",E132/C132*100)</f>
        <v>116.55960668110244</v>
      </c>
      <c r="G132" s="27">
        <f t="shared" si="30"/>
        <v>36.587322178661459</v>
      </c>
      <c r="H132" s="28">
        <f t="shared" si="31"/>
        <v>54721641.930000007</v>
      </c>
      <c r="J132" s="38"/>
    </row>
    <row r="133" spans="1:10" ht="12.75" customHeight="1" x14ac:dyDescent="0.25">
      <c r="A133" s="22" t="s">
        <v>202</v>
      </c>
      <c r="B133" s="17" t="s">
        <v>40</v>
      </c>
      <c r="C133" s="18">
        <v>330452546.26999998</v>
      </c>
      <c r="D133" s="18">
        <v>1052753154</v>
      </c>
      <c r="E133" s="18">
        <v>385174188.19999999</v>
      </c>
      <c r="F133" s="27">
        <f t="shared" si="32"/>
        <v>116.55960668110244</v>
      </c>
      <c r="G133" s="27">
        <f t="shared" ref="G133" si="33">IF(D133=0,"x",E133/D133*100)</f>
        <v>36.587322178661459</v>
      </c>
      <c r="H133" s="28">
        <f t="shared" si="31"/>
        <v>54721641.930000007</v>
      </c>
      <c r="J133" s="38"/>
    </row>
    <row r="134" spans="1:10" ht="12.75" customHeight="1" x14ac:dyDescent="0.25">
      <c r="A134" s="24" t="s">
        <v>159</v>
      </c>
      <c r="B134" s="25" t="s">
        <v>3</v>
      </c>
      <c r="C134" s="26">
        <v>322589946.38</v>
      </c>
      <c r="D134" s="26">
        <v>916772382</v>
      </c>
      <c r="E134" s="26">
        <v>372841716.00999999</v>
      </c>
      <c r="F134" s="27">
        <f t="shared" si="24"/>
        <v>115.57759942425643</v>
      </c>
      <c r="G134" s="27">
        <f t="shared" si="25"/>
        <v>40.66895156643146</v>
      </c>
      <c r="H134" s="28">
        <f t="shared" ref="H134:H152" si="34">+E134-C134</f>
        <v>50251769.629999995</v>
      </c>
      <c r="J134" s="38"/>
    </row>
    <row r="135" spans="1:10" ht="12.75" customHeight="1" x14ac:dyDescent="0.25">
      <c r="A135" s="24" t="s">
        <v>160</v>
      </c>
      <c r="B135" s="25" t="s">
        <v>312</v>
      </c>
      <c r="C135" s="26">
        <v>7862599.8899999997</v>
      </c>
      <c r="D135" s="26">
        <v>135980772</v>
      </c>
      <c r="E135" s="26">
        <v>12332472.189999999</v>
      </c>
      <c r="F135" s="27">
        <f t="shared" si="24"/>
        <v>156.84979984400553</v>
      </c>
      <c r="G135" s="27">
        <f t="shared" si="25"/>
        <v>9.0692764930029952</v>
      </c>
      <c r="H135" s="28">
        <f t="shared" si="34"/>
        <v>4469872.3</v>
      </c>
      <c r="J135" s="38"/>
    </row>
    <row r="136" spans="1:10" ht="12.75" customHeight="1" x14ac:dyDescent="0.25">
      <c r="A136" s="16" t="s">
        <v>203</v>
      </c>
      <c r="B136" s="17" t="s">
        <v>42</v>
      </c>
      <c r="C136" s="18">
        <v>55055090.229999997</v>
      </c>
      <c r="D136" s="18">
        <v>154539268</v>
      </c>
      <c r="E136" s="18">
        <v>54571278.369999997</v>
      </c>
      <c r="F136" s="19">
        <f t="shared" si="24"/>
        <v>99.121222292109934</v>
      </c>
      <c r="G136" s="19">
        <f t="shared" si="25"/>
        <v>35.312240750357375</v>
      </c>
      <c r="H136" s="20">
        <f t="shared" si="34"/>
        <v>-483811.8599999994</v>
      </c>
      <c r="J136" s="38"/>
    </row>
    <row r="137" spans="1:10" ht="12.75" customHeight="1" x14ac:dyDescent="0.25">
      <c r="A137" s="22" t="s">
        <v>204</v>
      </c>
      <c r="B137" s="17" t="s">
        <v>43</v>
      </c>
      <c r="C137" s="18">
        <v>53036213.009999998</v>
      </c>
      <c r="D137" s="18">
        <v>142556434</v>
      </c>
      <c r="E137" s="18">
        <v>50609200.859999999</v>
      </c>
      <c r="F137" s="19">
        <f t="shared" si="24"/>
        <v>95.423858506748232</v>
      </c>
      <c r="G137" s="19">
        <f t="shared" si="25"/>
        <v>35.501169214151354</v>
      </c>
      <c r="H137" s="20">
        <f t="shared" si="34"/>
        <v>-2427012.1499999985</v>
      </c>
      <c r="J137" s="38"/>
    </row>
    <row r="138" spans="1:10" ht="12.75" customHeight="1" x14ac:dyDescent="0.25">
      <c r="A138" s="24" t="s">
        <v>159</v>
      </c>
      <c r="B138" s="25" t="s">
        <v>3</v>
      </c>
      <c r="C138" s="26">
        <v>47568265.390000001</v>
      </c>
      <c r="D138" s="26">
        <v>135155399</v>
      </c>
      <c r="E138" s="26">
        <v>50032991.829999998</v>
      </c>
      <c r="F138" s="27">
        <f t="shared" si="24"/>
        <v>105.18145116243431</v>
      </c>
      <c r="G138" s="27">
        <f t="shared" si="25"/>
        <v>37.018862879462176</v>
      </c>
      <c r="H138" s="28">
        <f t="shared" si="34"/>
        <v>2464726.4399999976</v>
      </c>
      <c r="J138" s="38"/>
    </row>
    <row r="139" spans="1:10" ht="12.75" customHeight="1" x14ac:dyDescent="0.25">
      <c r="A139" s="24" t="s">
        <v>160</v>
      </c>
      <c r="B139" s="25" t="s">
        <v>312</v>
      </c>
      <c r="C139" s="26">
        <v>5467947.6200000001</v>
      </c>
      <c r="D139" s="26">
        <v>7401035</v>
      </c>
      <c r="E139" s="26">
        <v>576209.03</v>
      </c>
      <c r="F139" s="27">
        <f t="shared" si="24"/>
        <v>10.537939827594764</v>
      </c>
      <c r="G139" s="27">
        <f t="shared" si="25"/>
        <v>7.7855195928677556</v>
      </c>
      <c r="H139" s="28">
        <f t="shared" si="34"/>
        <v>-4891738.59</v>
      </c>
      <c r="J139" s="38"/>
    </row>
    <row r="140" spans="1:10" ht="12.75" customHeight="1" x14ac:dyDescent="0.25">
      <c r="A140" s="22" t="s">
        <v>205</v>
      </c>
      <c r="B140" s="17" t="s">
        <v>44</v>
      </c>
      <c r="C140" s="18">
        <v>1406112.64</v>
      </c>
      <c r="D140" s="18">
        <v>5331336</v>
      </c>
      <c r="E140" s="18">
        <v>1881035.12</v>
      </c>
      <c r="F140" s="19">
        <f t="shared" si="24"/>
        <v>133.7755643815278</v>
      </c>
      <c r="G140" s="19">
        <f t="shared" si="25"/>
        <v>35.282621841879788</v>
      </c>
      <c r="H140" s="20">
        <f t="shared" si="34"/>
        <v>474922.48000000021</v>
      </c>
      <c r="J140" s="38"/>
    </row>
    <row r="141" spans="1:10" ht="12.75" customHeight="1" x14ac:dyDescent="0.25">
      <c r="A141" s="24" t="s">
        <v>159</v>
      </c>
      <c r="B141" s="25" t="s">
        <v>3</v>
      </c>
      <c r="C141" s="26">
        <v>1400280.83</v>
      </c>
      <c r="D141" s="26">
        <v>5165936</v>
      </c>
      <c r="E141" s="26">
        <v>1869809.92</v>
      </c>
      <c r="F141" s="27">
        <f t="shared" si="24"/>
        <v>133.53106605051502</v>
      </c>
      <c r="G141" s="27">
        <f t="shared" si="25"/>
        <v>36.194988091219095</v>
      </c>
      <c r="H141" s="28">
        <f t="shared" si="34"/>
        <v>469529.08999999985</v>
      </c>
      <c r="J141" s="38"/>
    </row>
    <row r="142" spans="1:10" ht="12.75" customHeight="1" x14ac:dyDescent="0.25">
      <c r="A142" s="24" t="s">
        <v>160</v>
      </c>
      <c r="B142" s="25" t="s">
        <v>312</v>
      </c>
      <c r="C142" s="26">
        <v>5831.81</v>
      </c>
      <c r="D142" s="26">
        <v>165400</v>
      </c>
      <c r="E142" s="26">
        <v>11225.2</v>
      </c>
      <c r="F142" s="27">
        <f t="shared" si="24"/>
        <v>192.48226536872772</v>
      </c>
      <c r="G142" s="27">
        <f t="shared" si="25"/>
        <v>6.7866989117291414</v>
      </c>
      <c r="H142" s="28">
        <f t="shared" si="34"/>
        <v>5393.39</v>
      </c>
      <c r="J142" s="38"/>
    </row>
    <row r="143" spans="1:10" ht="12.75" customHeight="1" x14ac:dyDescent="0.25">
      <c r="A143" s="22" t="s">
        <v>206</v>
      </c>
      <c r="B143" s="17" t="s">
        <v>45</v>
      </c>
      <c r="C143" s="18">
        <v>446907.54</v>
      </c>
      <c r="D143" s="18">
        <v>1339505</v>
      </c>
      <c r="E143" s="18">
        <v>564811.23</v>
      </c>
      <c r="F143" s="19">
        <f t="shared" si="24"/>
        <v>126.38212145626365</v>
      </c>
      <c r="G143" s="19">
        <f t="shared" si="25"/>
        <v>42.16566791464011</v>
      </c>
      <c r="H143" s="20">
        <f t="shared" si="34"/>
        <v>117903.69</v>
      </c>
      <c r="J143" s="38"/>
    </row>
    <row r="144" spans="1:10" ht="12.75" customHeight="1" x14ac:dyDescent="0.25">
      <c r="A144" s="24" t="s">
        <v>159</v>
      </c>
      <c r="B144" s="25" t="s">
        <v>3</v>
      </c>
      <c r="C144" s="26">
        <v>445813.37</v>
      </c>
      <c r="D144" s="26">
        <v>1277140</v>
      </c>
      <c r="E144" s="26">
        <v>561747.98</v>
      </c>
      <c r="F144" s="27">
        <f t="shared" si="24"/>
        <v>126.0051891220759</v>
      </c>
      <c r="G144" s="27">
        <f t="shared" si="25"/>
        <v>43.984839563399468</v>
      </c>
      <c r="H144" s="28">
        <f t="shared" si="34"/>
        <v>115934.60999999999</v>
      </c>
      <c r="J144" s="38"/>
    </row>
    <row r="145" spans="1:10" ht="12.75" customHeight="1" x14ac:dyDescent="0.25">
      <c r="A145" s="24" t="s">
        <v>160</v>
      </c>
      <c r="B145" s="25" t="s">
        <v>312</v>
      </c>
      <c r="C145" s="26">
        <v>1094.17</v>
      </c>
      <c r="D145" s="26">
        <v>62365</v>
      </c>
      <c r="E145" s="26">
        <v>3063.25</v>
      </c>
      <c r="F145" s="27">
        <f t="shared" si="24"/>
        <v>279.96106637908184</v>
      </c>
      <c r="G145" s="27">
        <f t="shared" si="25"/>
        <v>4.9118095085384432</v>
      </c>
      <c r="H145" s="28">
        <f t="shared" si="34"/>
        <v>1969.08</v>
      </c>
      <c r="J145" s="38"/>
    </row>
    <row r="146" spans="1:10" ht="12.75" customHeight="1" x14ac:dyDescent="0.25">
      <c r="A146" s="22" t="s">
        <v>422</v>
      </c>
      <c r="B146" s="17" t="s">
        <v>423</v>
      </c>
      <c r="C146" s="18">
        <v>165857.04</v>
      </c>
      <c r="D146" s="18">
        <v>5311993</v>
      </c>
      <c r="E146" s="18">
        <v>1516231.16</v>
      </c>
      <c r="F146" s="19">
        <f t="shared" si="24"/>
        <v>914.17956090377595</v>
      </c>
      <c r="G146" s="19">
        <f t="shared" ref="G146:G148" si="35">IF(D146=0,"x",E146/D146*100)</f>
        <v>28.543545896991958</v>
      </c>
      <c r="H146" s="20">
        <f t="shared" ref="H146:H148" si="36">+E146-C146</f>
        <v>1350374.1199999999</v>
      </c>
      <c r="J146" s="38"/>
    </row>
    <row r="147" spans="1:10" ht="12.75" customHeight="1" x14ac:dyDescent="0.25">
      <c r="A147" s="24" t="s">
        <v>159</v>
      </c>
      <c r="B147" s="25" t="s">
        <v>3</v>
      </c>
      <c r="C147" s="26">
        <v>159736.20000000001</v>
      </c>
      <c r="D147" s="26">
        <v>5100753</v>
      </c>
      <c r="E147" s="26">
        <v>1380779.34</v>
      </c>
      <c r="F147" s="27">
        <f t="shared" si="24"/>
        <v>864.41228725861765</v>
      </c>
      <c r="G147" s="27">
        <f t="shared" si="35"/>
        <v>27.070107884071238</v>
      </c>
      <c r="H147" s="28">
        <f t="shared" si="36"/>
        <v>1221043.1400000001</v>
      </c>
      <c r="J147" s="38"/>
    </row>
    <row r="148" spans="1:10" ht="12.75" customHeight="1" x14ac:dyDescent="0.25">
      <c r="A148" s="24" t="s">
        <v>160</v>
      </c>
      <c r="B148" s="25" t="s">
        <v>312</v>
      </c>
      <c r="C148" s="26">
        <v>6120.84</v>
      </c>
      <c r="D148" s="26">
        <v>211240</v>
      </c>
      <c r="E148" s="26">
        <v>135451.82</v>
      </c>
      <c r="F148" s="27">
        <f t="shared" si="24"/>
        <v>2212.9612928944393</v>
      </c>
      <c r="G148" s="27">
        <f t="shared" si="35"/>
        <v>64.122240106040522</v>
      </c>
      <c r="H148" s="28">
        <f t="shared" si="36"/>
        <v>129330.98000000001</v>
      </c>
      <c r="J148" s="38"/>
    </row>
    <row r="149" spans="1:10" ht="12.75" customHeight="1" x14ac:dyDescent="0.25">
      <c r="A149" s="16" t="s">
        <v>207</v>
      </c>
      <c r="B149" s="17" t="s">
        <v>46</v>
      </c>
      <c r="C149" s="18">
        <v>39209962.130000003</v>
      </c>
      <c r="D149" s="18">
        <v>133604595</v>
      </c>
      <c r="E149" s="18">
        <v>50895257.859999999</v>
      </c>
      <c r="F149" s="19">
        <f t="shared" si="24"/>
        <v>129.80185415955665</v>
      </c>
      <c r="G149" s="19">
        <f t="shared" si="25"/>
        <v>38.093942697105589</v>
      </c>
      <c r="H149" s="20">
        <f t="shared" si="34"/>
        <v>11685295.729999997</v>
      </c>
      <c r="J149" s="38"/>
    </row>
    <row r="150" spans="1:10" ht="12.75" customHeight="1" x14ac:dyDescent="0.25">
      <c r="A150" s="22" t="s">
        <v>208</v>
      </c>
      <c r="B150" s="17" t="s">
        <v>47</v>
      </c>
      <c r="C150" s="18">
        <v>39209962.130000003</v>
      </c>
      <c r="D150" s="18">
        <v>133604595</v>
      </c>
      <c r="E150" s="18">
        <v>50895257.859999999</v>
      </c>
      <c r="F150" s="19">
        <f t="shared" si="24"/>
        <v>129.80185415955665</v>
      </c>
      <c r="G150" s="19">
        <f t="shared" si="25"/>
        <v>38.093942697105589</v>
      </c>
      <c r="H150" s="20">
        <f t="shared" si="34"/>
        <v>11685295.729999997</v>
      </c>
      <c r="J150" s="38"/>
    </row>
    <row r="151" spans="1:10" ht="12.75" customHeight="1" x14ac:dyDescent="0.25">
      <c r="A151" s="24" t="s">
        <v>159</v>
      </c>
      <c r="B151" s="25" t="s">
        <v>3</v>
      </c>
      <c r="C151" s="26">
        <v>38290246.43</v>
      </c>
      <c r="D151" s="26">
        <v>114494154</v>
      </c>
      <c r="E151" s="26">
        <v>44681145.299999997</v>
      </c>
      <c r="F151" s="27">
        <f t="shared" si="24"/>
        <v>116.6906705123548</v>
      </c>
      <c r="G151" s="27">
        <f t="shared" si="25"/>
        <v>39.024826804694321</v>
      </c>
      <c r="H151" s="28">
        <f t="shared" si="34"/>
        <v>6390898.8699999973</v>
      </c>
      <c r="J151" s="38"/>
    </row>
    <row r="152" spans="1:10" ht="12.75" customHeight="1" x14ac:dyDescent="0.25">
      <c r="A152" s="24" t="s">
        <v>160</v>
      </c>
      <c r="B152" s="25" t="s">
        <v>312</v>
      </c>
      <c r="C152" s="26">
        <v>919715.7</v>
      </c>
      <c r="D152" s="26">
        <v>19110441</v>
      </c>
      <c r="E152" s="26">
        <v>6214112.5599999996</v>
      </c>
      <c r="F152" s="27">
        <f t="shared" si="24"/>
        <v>675.65580972467899</v>
      </c>
      <c r="G152" s="27">
        <f t="shared" si="25"/>
        <v>32.516845424969517</v>
      </c>
      <c r="H152" s="28">
        <f t="shared" si="34"/>
        <v>5294396.8599999994</v>
      </c>
      <c r="J152" s="38"/>
    </row>
    <row r="153" spans="1:10" ht="12.75" customHeight="1" x14ac:dyDescent="0.25">
      <c r="A153" s="16" t="s">
        <v>209</v>
      </c>
      <c r="B153" s="17" t="s">
        <v>52</v>
      </c>
      <c r="C153" s="18">
        <v>318799.15999999997</v>
      </c>
      <c r="D153" s="18">
        <v>1305109</v>
      </c>
      <c r="E153" s="18">
        <v>431236.55</v>
      </c>
      <c r="F153" s="19">
        <f t="shared" ref="F153:F197" si="37">IF(C153=0,"x",E153/C153*100)</f>
        <v>135.26903584062143</v>
      </c>
      <c r="G153" s="19">
        <f t="shared" ref="G153:G197" si="38">IF(D153=0,"x",E153/D153*100)</f>
        <v>33.042186514689575</v>
      </c>
      <c r="H153" s="20">
        <f t="shared" ref="H153:H197" si="39">+E153-C153</f>
        <v>112437.39000000001</v>
      </c>
      <c r="J153" s="38"/>
    </row>
    <row r="154" spans="1:10" ht="12.75" customHeight="1" x14ac:dyDescent="0.25">
      <c r="A154" s="22" t="s">
        <v>210</v>
      </c>
      <c r="B154" s="17" t="s">
        <v>53</v>
      </c>
      <c r="C154" s="18">
        <v>318799.15999999997</v>
      </c>
      <c r="D154" s="18">
        <v>1305109</v>
      </c>
      <c r="E154" s="18">
        <v>431236.55</v>
      </c>
      <c r="F154" s="19">
        <f t="shared" si="37"/>
        <v>135.26903584062143</v>
      </c>
      <c r="G154" s="19">
        <f t="shared" si="38"/>
        <v>33.042186514689575</v>
      </c>
      <c r="H154" s="20">
        <f t="shared" si="39"/>
        <v>112437.39000000001</v>
      </c>
      <c r="J154" s="38"/>
    </row>
    <row r="155" spans="1:10" ht="12.75" customHeight="1" x14ac:dyDescent="0.25">
      <c r="A155" s="24" t="s">
        <v>159</v>
      </c>
      <c r="B155" s="25" t="s">
        <v>3</v>
      </c>
      <c r="C155" s="26">
        <v>316383.76</v>
      </c>
      <c r="D155" s="26">
        <v>1152100</v>
      </c>
      <c r="E155" s="26">
        <v>402275.38</v>
      </c>
      <c r="F155" s="27">
        <f t="shared" si="37"/>
        <v>127.14792314245207</v>
      </c>
      <c r="G155" s="27">
        <f t="shared" si="38"/>
        <v>34.916706883083066</v>
      </c>
      <c r="H155" s="28">
        <f t="shared" si="39"/>
        <v>85891.62</v>
      </c>
      <c r="J155" s="38"/>
    </row>
    <row r="156" spans="1:10" ht="12.75" customHeight="1" x14ac:dyDescent="0.25">
      <c r="A156" s="24" t="s">
        <v>160</v>
      </c>
      <c r="B156" s="25" t="s">
        <v>312</v>
      </c>
      <c r="C156" s="26">
        <v>2415.4</v>
      </c>
      <c r="D156" s="26">
        <v>153009</v>
      </c>
      <c r="E156" s="26">
        <v>28961.17</v>
      </c>
      <c r="F156" s="27">
        <f t="shared" si="37"/>
        <v>1199.0216941293368</v>
      </c>
      <c r="G156" s="27">
        <f t="shared" si="38"/>
        <v>18.927755883640831</v>
      </c>
      <c r="H156" s="28">
        <f t="shared" si="39"/>
        <v>26545.769999999997</v>
      </c>
      <c r="J156" s="38"/>
    </row>
    <row r="157" spans="1:10" ht="12.75" customHeight="1" x14ac:dyDescent="0.25">
      <c r="A157" s="16" t="s">
        <v>211</v>
      </c>
      <c r="B157" s="17" t="s">
        <v>378</v>
      </c>
      <c r="C157" s="18">
        <v>80385238.329999998</v>
      </c>
      <c r="D157" s="18">
        <v>423147419</v>
      </c>
      <c r="E157" s="18">
        <v>187336213.94</v>
      </c>
      <c r="F157" s="19">
        <f t="shared" si="37"/>
        <v>233.04802950380207</v>
      </c>
      <c r="G157" s="19">
        <f t="shared" si="38"/>
        <v>44.272091835682446</v>
      </c>
      <c r="H157" s="20">
        <f t="shared" si="39"/>
        <v>106950975.61</v>
      </c>
      <c r="J157" s="38"/>
    </row>
    <row r="158" spans="1:10" ht="12.75" customHeight="1" x14ac:dyDescent="0.25">
      <c r="A158" s="22" t="s">
        <v>212</v>
      </c>
      <c r="B158" s="17" t="s">
        <v>54</v>
      </c>
      <c r="C158" s="18">
        <v>770377.06</v>
      </c>
      <c r="D158" s="18">
        <v>2863275</v>
      </c>
      <c r="E158" s="18">
        <v>858821.19</v>
      </c>
      <c r="F158" s="19">
        <f t="shared" si="37"/>
        <v>111.48062871965578</v>
      </c>
      <c r="G158" s="19">
        <f t="shared" si="38"/>
        <v>29.99436624145428</v>
      </c>
      <c r="H158" s="20">
        <f t="shared" si="39"/>
        <v>88444.129999999888</v>
      </c>
      <c r="J158" s="38"/>
    </row>
    <row r="159" spans="1:10" ht="12.75" customHeight="1" x14ac:dyDescent="0.25">
      <c r="A159" s="24" t="s">
        <v>159</v>
      </c>
      <c r="B159" s="25" t="s">
        <v>3</v>
      </c>
      <c r="C159" s="26">
        <v>764968.22</v>
      </c>
      <c r="D159" s="26">
        <v>2779074</v>
      </c>
      <c r="E159" s="26">
        <v>849511.58</v>
      </c>
      <c r="F159" s="27">
        <f t="shared" si="37"/>
        <v>111.05187873033471</v>
      </c>
      <c r="G159" s="27">
        <f t="shared" si="38"/>
        <v>30.568152557290663</v>
      </c>
      <c r="H159" s="28">
        <f t="shared" si="39"/>
        <v>84543.359999999986</v>
      </c>
      <c r="J159" s="38"/>
    </row>
    <row r="160" spans="1:10" ht="12.75" customHeight="1" x14ac:dyDescent="0.25">
      <c r="A160" s="24" t="s">
        <v>160</v>
      </c>
      <c r="B160" s="25" t="s">
        <v>312</v>
      </c>
      <c r="C160" s="26">
        <v>5408.84</v>
      </c>
      <c r="D160" s="26">
        <v>84201</v>
      </c>
      <c r="E160" s="26">
        <v>9309.61</v>
      </c>
      <c r="F160" s="27">
        <f t="shared" si="37"/>
        <v>172.11842095532498</v>
      </c>
      <c r="G160" s="27">
        <f t="shared" si="38"/>
        <v>11.05641263167896</v>
      </c>
      <c r="H160" s="28">
        <f t="shared" si="39"/>
        <v>3900.7700000000004</v>
      </c>
      <c r="J160" s="38"/>
    </row>
    <row r="161" spans="1:10" ht="12.75" customHeight="1" x14ac:dyDescent="0.25">
      <c r="A161" s="22" t="s">
        <v>213</v>
      </c>
      <c r="B161" s="17" t="s">
        <v>379</v>
      </c>
      <c r="C161" s="18">
        <v>44318112.539999999</v>
      </c>
      <c r="D161" s="18">
        <v>261577412</v>
      </c>
      <c r="E161" s="18">
        <v>140195587.02000001</v>
      </c>
      <c r="F161" s="19">
        <f t="shared" si="37"/>
        <v>316.33925495690801</v>
      </c>
      <c r="G161" s="19">
        <f t="shared" si="38"/>
        <v>53.596213047631188</v>
      </c>
      <c r="H161" s="20">
        <f t="shared" si="39"/>
        <v>95877474.480000019</v>
      </c>
      <c r="J161" s="38"/>
    </row>
    <row r="162" spans="1:10" ht="12.75" customHeight="1" x14ac:dyDescent="0.25">
      <c r="A162" s="24" t="s">
        <v>159</v>
      </c>
      <c r="B162" s="25" t="s">
        <v>3</v>
      </c>
      <c r="C162" s="26">
        <v>44199864.869999997</v>
      </c>
      <c r="D162" s="26">
        <v>261015456</v>
      </c>
      <c r="E162" s="26">
        <v>140114706.94</v>
      </c>
      <c r="F162" s="27">
        <f t="shared" si="37"/>
        <v>317.00256856464006</v>
      </c>
      <c r="G162" s="27">
        <f t="shared" si="38"/>
        <v>53.680616882702914</v>
      </c>
      <c r="H162" s="28">
        <f t="shared" si="39"/>
        <v>95914842.069999993</v>
      </c>
      <c r="J162" s="38"/>
    </row>
    <row r="163" spans="1:10" ht="12.75" customHeight="1" x14ac:dyDescent="0.25">
      <c r="A163" s="24" t="s">
        <v>160</v>
      </c>
      <c r="B163" s="25" t="s">
        <v>312</v>
      </c>
      <c r="C163" s="26">
        <v>118247.67</v>
      </c>
      <c r="D163" s="26">
        <v>561956</v>
      </c>
      <c r="E163" s="26">
        <v>80880.08</v>
      </c>
      <c r="F163" s="27">
        <f t="shared" si="37"/>
        <v>68.398878388047734</v>
      </c>
      <c r="G163" s="27">
        <f t="shared" si="38"/>
        <v>14.392600132394707</v>
      </c>
      <c r="H163" s="28">
        <f t="shared" si="39"/>
        <v>-37367.589999999997</v>
      </c>
      <c r="J163" s="38"/>
    </row>
    <row r="164" spans="1:10" ht="12.75" customHeight="1" x14ac:dyDescent="0.25">
      <c r="A164" s="22" t="s">
        <v>214</v>
      </c>
      <c r="B164" s="17" t="s">
        <v>55</v>
      </c>
      <c r="C164" s="18">
        <v>5275510.21</v>
      </c>
      <c r="D164" s="18">
        <v>24036775</v>
      </c>
      <c r="E164" s="18">
        <v>9025246.2400000002</v>
      </c>
      <c r="F164" s="19">
        <f t="shared" si="37"/>
        <v>171.07816838060864</v>
      </c>
      <c r="G164" s="19">
        <f t="shared" si="38"/>
        <v>37.547658702134548</v>
      </c>
      <c r="H164" s="20">
        <f t="shared" si="39"/>
        <v>3749736.0300000003</v>
      </c>
      <c r="J164" s="38"/>
    </row>
    <row r="165" spans="1:10" ht="12.75" customHeight="1" x14ac:dyDescent="0.25">
      <c r="A165" s="24" t="s">
        <v>159</v>
      </c>
      <c r="B165" s="25" t="s">
        <v>3</v>
      </c>
      <c r="C165" s="26">
        <v>5173908.79</v>
      </c>
      <c r="D165" s="26">
        <v>18893305</v>
      </c>
      <c r="E165" s="26">
        <v>7532017.04</v>
      </c>
      <c r="F165" s="27">
        <f t="shared" si="37"/>
        <v>145.57691961168106</v>
      </c>
      <c r="G165" s="27">
        <f t="shared" si="38"/>
        <v>39.866063878183304</v>
      </c>
      <c r="H165" s="28">
        <f t="shared" si="39"/>
        <v>2358108.25</v>
      </c>
      <c r="J165" s="38"/>
    </row>
    <row r="166" spans="1:10" ht="12.75" customHeight="1" x14ac:dyDescent="0.25">
      <c r="A166" s="24" t="s">
        <v>160</v>
      </c>
      <c r="B166" s="25" t="s">
        <v>312</v>
      </c>
      <c r="C166" s="26">
        <v>101601.42</v>
      </c>
      <c r="D166" s="26">
        <v>5143470</v>
      </c>
      <c r="E166" s="26">
        <v>1493229.2</v>
      </c>
      <c r="F166" s="27">
        <f t="shared" si="37"/>
        <v>1469.6932385393825</v>
      </c>
      <c r="G166" s="27">
        <f t="shared" si="38"/>
        <v>29.031552628867281</v>
      </c>
      <c r="H166" s="28">
        <f t="shared" si="39"/>
        <v>1391627.78</v>
      </c>
      <c r="J166" s="38"/>
    </row>
    <row r="167" spans="1:10" ht="12.75" customHeight="1" x14ac:dyDescent="0.25">
      <c r="A167" s="22" t="s">
        <v>215</v>
      </c>
      <c r="B167" s="17" t="s">
        <v>56</v>
      </c>
      <c r="C167" s="18">
        <v>8136624.5999999996</v>
      </c>
      <c r="D167" s="18">
        <v>64169989</v>
      </c>
      <c r="E167" s="18">
        <v>9948195.4100000001</v>
      </c>
      <c r="F167" s="19">
        <f t="shared" si="37"/>
        <v>122.26440199785056</v>
      </c>
      <c r="G167" s="19">
        <f t="shared" si="38"/>
        <v>15.502878471741674</v>
      </c>
      <c r="H167" s="20">
        <f t="shared" si="39"/>
        <v>1811570.8100000005</v>
      </c>
      <c r="J167" s="38"/>
    </row>
    <row r="168" spans="1:10" ht="12.75" customHeight="1" x14ac:dyDescent="0.25">
      <c r="A168" s="24" t="s">
        <v>159</v>
      </c>
      <c r="B168" s="25" t="s">
        <v>3</v>
      </c>
      <c r="C168" s="26">
        <v>6066076.1600000001</v>
      </c>
      <c r="D168" s="26">
        <v>27775833</v>
      </c>
      <c r="E168" s="26">
        <v>6624194.6299999999</v>
      </c>
      <c r="F168" s="27">
        <f t="shared" si="37"/>
        <v>109.20065055694914</v>
      </c>
      <c r="G168" s="27">
        <f t="shared" si="38"/>
        <v>23.848770368111012</v>
      </c>
      <c r="H168" s="28">
        <f t="shared" si="39"/>
        <v>558118.46999999974</v>
      </c>
      <c r="J168" s="38"/>
    </row>
    <row r="169" spans="1:10" ht="12.75" customHeight="1" x14ac:dyDescent="0.25">
      <c r="A169" s="24" t="s">
        <v>160</v>
      </c>
      <c r="B169" s="25" t="s">
        <v>312</v>
      </c>
      <c r="C169" s="26">
        <v>2070548.44</v>
      </c>
      <c r="D169" s="26">
        <v>36394156</v>
      </c>
      <c r="E169" s="26">
        <v>3324000.78</v>
      </c>
      <c r="F169" s="27">
        <f t="shared" si="37"/>
        <v>160.53721399534123</v>
      </c>
      <c r="G169" s="27">
        <f t="shared" si="38"/>
        <v>9.1333366269024072</v>
      </c>
      <c r="H169" s="28">
        <f t="shared" si="39"/>
        <v>1253452.3399999999</v>
      </c>
      <c r="J169" s="38"/>
    </row>
    <row r="170" spans="1:10" ht="12.75" customHeight="1" x14ac:dyDescent="0.25">
      <c r="A170" s="22" t="s">
        <v>216</v>
      </c>
      <c r="B170" s="17" t="s">
        <v>57</v>
      </c>
      <c r="C170" s="18">
        <v>3437848.72</v>
      </c>
      <c r="D170" s="18">
        <v>16277372</v>
      </c>
      <c r="E170" s="18">
        <v>6323929.5099999998</v>
      </c>
      <c r="F170" s="19">
        <f t="shared" si="37"/>
        <v>183.95019749443773</v>
      </c>
      <c r="G170" s="19">
        <f t="shared" si="38"/>
        <v>38.851047392662643</v>
      </c>
      <c r="H170" s="20">
        <f t="shared" si="39"/>
        <v>2886080.7899999996</v>
      </c>
      <c r="J170" s="38"/>
    </row>
    <row r="171" spans="1:10" ht="12.75" customHeight="1" x14ac:dyDescent="0.25">
      <c r="A171" s="24" t="s">
        <v>159</v>
      </c>
      <c r="B171" s="25" t="s">
        <v>3</v>
      </c>
      <c r="C171" s="26">
        <v>3307462.51</v>
      </c>
      <c r="D171" s="26">
        <v>11532494</v>
      </c>
      <c r="E171" s="26">
        <v>3373696.99</v>
      </c>
      <c r="F171" s="27">
        <f t="shared" si="37"/>
        <v>102.00257689391015</v>
      </c>
      <c r="G171" s="27">
        <f t="shared" si="38"/>
        <v>29.253836941081435</v>
      </c>
      <c r="H171" s="28">
        <f t="shared" si="39"/>
        <v>66234.480000000447</v>
      </c>
      <c r="J171" s="38"/>
    </row>
    <row r="172" spans="1:10" ht="12.75" customHeight="1" x14ac:dyDescent="0.25">
      <c r="A172" s="24" t="s">
        <v>160</v>
      </c>
      <c r="B172" s="25" t="s">
        <v>312</v>
      </c>
      <c r="C172" s="26">
        <v>130386.21</v>
      </c>
      <c r="D172" s="26">
        <v>4744878</v>
      </c>
      <c r="E172" s="26">
        <v>2950232.52</v>
      </c>
      <c r="F172" s="27">
        <f t="shared" si="37"/>
        <v>2262.6875342108647</v>
      </c>
      <c r="G172" s="27">
        <f t="shared" si="38"/>
        <v>62.177204977662228</v>
      </c>
      <c r="H172" s="28">
        <f t="shared" si="39"/>
        <v>2819846.31</v>
      </c>
      <c r="J172" s="38"/>
    </row>
    <row r="173" spans="1:10" ht="12.75" customHeight="1" x14ac:dyDescent="0.25">
      <c r="A173" s="22" t="s">
        <v>217</v>
      </c>
      <c r="B173" s="17" t="s">
        <v>58</v>
      </c>
      <c r="C173" s="18">
        <v>181177.52</v>
      </c>
      <c r="D173" s="18">
        <v>518169</v>
      </c>
      <c r="E173" s="18">
        <v>243887.84</v>
      </c>
      <c r="F173" s="19">
        <f t="shared" si="37"/>
        <v>134.61263847744468</v>
      </c>
      <c r="G173" s="19">
        <f t="shared" si="38"/>
        <v>47.067238680816494</v>
      </c>
      <c r="H173" s="20">
        <f t="shared" si="39"/>
        <v>62710.320000000007</v>
      </c>
      <c r="J173" s="38"/>
    </row>
    <row r="174" spans="1:10" ht="12.75" customHeight="1" x14ac:dyDescent="0.25">
      <c r="A174" s="24" t="s">
        <v>159</v>
      </c>
      <c r="B174" s="25" t="s">
        <v>3</v>
      </c>
      <c r="C174" s="26">
        <v>166327.96</v>
      </c>
      <c r="D174" s="26">
        <v>479994</v>
      </c>
      <c r="E174" s="26">
        <v>220533.37</v>
      </c>
      <c r="F174" s="27">
        <f t="shared" si="37"/>
        <v>132.58947563596644</v>
      </c>
      <c r="G174" s="27">
        <f t="shared" si="38"/>
        <v>45.945026396163286</v>
      </c>
      <c r="H174" s="28">
        <f t="shared" si="39"/>
        <v>54205.41</v>
      </c>
      <c r="J174" s="38"/>
    </row>
    <row r="175" spans="1:10" ht="12.75" customHeight="1" x14ac:dyDescent="0.25">
      <c r="A175" s="24" t="s">
        <v>160</v>
      </c>
      <c r="B175" s="25" t="s">
        <v>312</v>
      </c>
      <c r="C175" s="26">
        <v>14849.56</v>
      </c>
      <c r="D175" s="26">
        <v>38175</v>
      </c>
      <c r="E175" s="26">
        <v>23354.47</v>
      </c>
      <c r="F175" s="27">
        <f t="shared" si="37"/>
        <v>157.27381821414238</v>
      </c>
      <c r="G175" s="27">
        <f t="shared" si="38"/>
        <v>61.1773935821873</v>
      </c>
      <c r="H175" s="28">
        <f t="shared" si="39"/>
        <v>8504.9100000000017</v>
      </c>
      <c r="J175" s="38"/>
    </row>
    <row r="176" spans="1:10" ht="12.75" customHeight="1" x14ac:dyDescent="0.25">
      <c r="A176" s="22" t="s">
        <v>218</v>
      </c>
      <c r="B176" s="17" t="s">
        <v>59</v>
      </c>
      <c r="C176" s="18">
        <v>5510287.8700000001</v>
      </c>
      <c r="D176" s="18">
        <v>20009370</v>
      </c>
      <c r="E176" s="18">
        <v>8078207.4500000002</v>
      </c>
      <c r="F176" s="19">
        <f t="shared" si="37"/>
        <v>146.60227633443043</v>
      </c>
      <c r="G176" s="19">
        <f t="shared" si="38"/>
        <v>40.372122910416472</v>
      </c>
      <c r="H176" s="20">
        <f t="shared" si="39"/>
        <v>2567919.58</v>
      </c>
      <c r="J176" s="38"/>
    </row>
    <row r="177" spans="1:10" ht="12.75" customHeight="1" x14ac:dyDescent="0.25">
      <c r="A177" s="24" t="s">
        <v>159</v>
      </c>
      <c r="B177" s="25" t="s">
        <v>3</v>
      </c>
      <c r="C177" s="26">
        <v>5489749.2000000002</v>
      </c>
      <c r="D177" s="26">
        <v>15760460</v>
      </c>
      <c r="E177" s="26">
        <v>4769467.8899999997</v>
      </c>
      <c r="F177" s="27">
        <f t="shared" si="37"/>
        <v>86.87952247436003</v>
      </c>
      <c r="G177" s="27">
        <f t="shared" si="38"/>
        <v>30.262237840773683</v>
      </c>
      <c r="H177" s="28">
        <f t="shared" si="39"/>
        <v>-720281.31000000052</v>
      </c>
      <c r="J177" s="38"/>
    </row>
    <row r="178" spans="1:10" ht="12.75" customHeight="1" x14ac:dyDescent="0.25">
      <c r="A178" s="24" t="s">
        <v>160</v>
      </c>
      <c r="B178" s="25" t="s">
        <v>312</v>
      </c>
      <c r="C178" s="26">
        <v>20538.669999999998</v>
      </c>
      <c r="D178" s="26">
        <v>4248910</v>
      </c>
      <c r="E178" s="26">
        <v>3308739.56</v>
      </c>
      <c r="F178" s="27">
        <f t="shared" si="37"/>
        <v>16109.804383633411</v>
      </c>
      <c r="G178" s="27">
        <f t="shared" si="38"/>
        <v>77.87266757827301</v>
      </c>
      <c r="H178" s="28">
        <f t="shared" si="39"/>
        <v>3288200.89</v>
      </c>
      <c r="J178" s="38"/>
    </row>
    <row r="179" spans="1:10" ht="12.75" customHeight="1" x14ac:dyDescent="0.25">
      <c r="A179" s="22" t="s">
        <v>219</v>
      </c>
      <c r="B179" s="17" t="s">
        <v>60</v>
      </c>
      <c r="C179" s="18">
        <v>7423174.6100000003</v>
      </c>
      <c r="D179" s="18">
        <v>19714647</v>
      </c>
      <c r="E179" s="18">
        <v>7044203.0599999996</v>
      </c>
      <c r="F179" s="19">
        <f t="shared" si="37"/>
        <v>94.894750966931639</v>
      </c>
      <c r="G179" s="19">
        <f t="shared" si="38"/>
        <v>35.730809991170517</v>
      </c>
      <c r="H179" s="20">
        <f t="shared" si="39"/>
        <v>-378971.55000000075</v>
      </c>
      <c r="J179" s="38"/>
    </row>
    <row r="180" spans="1:10" ht="12.75" customHeight="1" x14ac:dyDescent="0.25">
      <c r="A180" s="24" t="s">
        <v>159</v>
      </c>
      <c r="B180" s="25" t="s">
        <v>3</v>
      </c>
      <c r="C180" s="26">
        <v>7423174.6100000003</v>
      </c>
      <c r="D180" s="26">
        <v>19701375</v>
      </c>
      <c r="E180" s="26">
        <v>7044203.0599999996</v>
      </c>
      <c r="F180" s="27">
        <f t="shared" si="37"/>
        <v>94.894750966931639</v>
      </c>
      <c r="G180" s="27">
        <f t="shared" si="38"/>
        <v>35.754880357335459</v>
      </c>
      <c r="H180" s="28">
        <f t="shared" si="39"/>
        <v>-378971.55000000075</v>
      </c>
      <c r="J180" s="38"/>
    </row>
    <row r="181" spans="1:10" ht="12.75" customHeight="1" x14ac:dyDescent="0.25">
      <c r="A181" s="24" t="s">
        <v>160</v>
      </c>
      <c r="B181" s="25" t="s">
        <v>312</v>
      </c>
      <c r="C181" s="26"/>
      <c r="D181" s="26">
        <v>13272</v>
      </c>
      <c r="E181" s="26"/>
      <c r="F181" s="27" t="str">
        <f t="shared" ref="F181" si="40">IF(C181=0,"x",E181/C181*100)</f>
        <v>x</v>
      </c>
      <c r="G181" s="27">
        <f t="shared" ref="G181" si="41">IF(D181=0,"x",E181/D181*100)</f>
        <v>0</v>
      </c>
      <c r="H181" s="28">
        <f t="shared" ref="H181" si="42">+E181-C181</f>
        <v>0</v>
      </c>
      <c r="J181" s="38"/>
    </row>
    <row r="182" spans="1:10" ht="12.75" customHeight="1" x14ac:dyDescent="0.25">
      <c r="A182" s="22" t="s">
        <v>220</v>
      </c>
      <c r="B182" s="17" t="s">
        <v>61</v>
      </c>
      <c r="C182" s="18">
        <v>195216.36</v>
      </c>
      <c r="D182" s="18">
        <v>2403363</v>
      </c>
      <c r="E182" s="18">
        <v>614683.55000000005</v>
      </c>
      <c r="F182" s="19">
        <f t="shared" si="37"/>
        <v>314.87296966299346</v>
      </c>
      <c r="G182" s="19">
        <f t="shared" si="38"/>
        <v>25.57597624661776</v>
      </c>
      <c r="H182" s="20">
        <f t="shared" si="39"/>
        <v>419467.19000000006</v>
      </c>
      <c r="J182" s="38"/>
    </row>
    <row r="183" spans="1:10" ht="12.75" customHeight="1" x14ac:dyDescent="0.25">
      <c r="A183" s="24" t="s">
        <v>159</v>
      </c>
      <c r="B183" s="25" t="s">
        <v>3</v>
      </c>
      <c r="C183" s="26">
        <v>151337.4</v>
      </c>
      <c r="D183" s="26">
        <v>474599</v>
      </c>
      <c r="E183" s="26">
        <v>174920.68</v>
      </c>
      <c r="F183" s="27">
        <f t="shared" si="37"/>
        <v>115.58324644139519</v>
      </c>
      <c r="G183" s="27">
        <f t="shared" si="38"/>
        <v>36.856520978763122</v>
      </c>
      <c r="H183" s="28">
        <f t="shared" si="39"/>
        <v>23583.279999999999</v>
      </c>
      <c r="J183" s="38"/>
    </row>
    <row r="184" spans="1:10" ht="12.75" customHeight="1" x14ac:dyDescent="0.25">
      <c r="A184" s="24" t="s">
        <v>160</v>
      </c>
      <c r="B184" s="25" t="s">
        <v>312</v>
      </c>
      <c r="C184" s="26">
        <v>43878.96</v>
      </c>
      <c r="D184" s="26">
        <v>1928764</v>
      </c>
      <c r="E184" s="26">
        <v>439762.87</v>
      </c>
      <c r="F184" s="27">
        <f t="shared" si="37"/>
        <v>1002.2180790064305</v>
      </c>
      <c r="G184" s="27">
        <f t="shared" si="38"/>
        <v>22.800242538745017</v>
      </c>
      <c r="H184" s="28">
        <f t="shared" si="39"/>
        <v>395883.91</v>
      </c>
      <c r="J184" s="38"/>
    </row>
    <row r="185" spans="1:10" ht="12.75" customHeight="1" x14ac:dyDescent="0.25">
      <c r="A185" s="22" t="s">
        <v>221</v>
      </c>
      <c r="B185" s="17" t="s">
        <v>62</v>
      </c>
      <c r="C185" s="18">
        <v>5136908.84</v>
      </c>
      <c r="D185" s="18">
        <v>11577047</v>
      </c>
      <c r="E185" s="18">
        <v>5003452.67</v>
      </c>
      <c r="F185" s="19">
        <f t="shared" si="37"/>
        <v>97.402014048588796</v>
      </c>
      <c r="G185" s="19">
        <f t="shared" si="38"/>
        <v>43.218729871270277</v>
      </c>
      <c r="H185" s="20">
        <f t="shared" si="39"/>
        <v>-133456.16999999993</v>
      </c>
      <c r="J185" s="38"/>
    </row>
    <row r="186" spans="1:10" ht="12.75" customHeight="1" x14ac:dyDescent="0.25">
      <c r="A186" s="24" t="s">
        <v>159</v>
      </c>
      <c r="B186" s="25" t="s">
        <v>3</v>
      </c>
      <c r="C186" s="26">
        <v>5132613.79</v>
      </c>
      <c r="D186" s="26">
        <v>10006007</v>
      </c>
      <c r="E186" s="26">
        <v>4993479.13</v>
      </c>
      <c r="F186" s="27">
        <f t="shared" si="37"/>
        <v>97.289204571146968</v>
      </c>
      <c r="G186" s="27">
        <f t="shared" si="38"/>
        <v>49.904813478543439</v>
      </c>
      <c r="H186" s="28">
        <f t="shared" si="39"/>
        <v>-139134.66000000015</v>
      </c>
      <c r="J186" s="38"/>
    </row>
    <row r="187" spans="1:10" ht="12.75" customHeight="1" x14ac:dyDescent="0.25">
      <c r="A187" s="24" t="s">
        <v>160</v>
      </c>
      <c r="B187" s="25" t="s">
        <v>312</v>
      </c>
      <c r="C187" s="26">
        <v>4295.05</v>
      </c>
      <c r="D187" s="26">
        <v>1571040</v>
      </c>
      <c r="E187" s="26">
        <v>9973.5400000000009</v>
      </c>
      <c r="F187" s="27">
        <f t="shared" si="37"/>
        <v>232.2101023270975</v>
      </c>
      <c r="G187" s="27">
        <f t="shared" si="38"/>
        <v>0.63483679600774023</v>
      </c>
      <c r="H187" s="28">
        <f t="shared" si="39"/>
        <v>5678.4900000000007</v>
      </c>
      <c r="J187" s="38"/>
    </row>
    <row r="188" spans="1:10" ht="12.75" customHeight="1" x14ac:dyDescent="0.25">
      <c r="A188" s="16" t="s">
        <v>222</v>
      </c>
      <c r="B188" s="17" t="s">
        <v>63</v>
      </c>
      <c r="C188" s="18">
        <v>472379149.23000002</v>
      </c>
      <c r="D188" s="18">
        <v>1162170987</v>
      </c>
      <c r="E188" s="18">
        <v>441959577.45999998</v>
      </c>
      <c r="F188" s="19">
        <f t="shared" si="37"/>
        <v>93.560348330449088</v>
      </c>
      <c r="G188" s="19">
        <f t="shared" si="38"/>
        <v>38.028791150677726</v>
      </c>
      <c r="H188" s="20">
        <f t="shared" si="39"/>
        <v>-30419571.770000041</v>
      </c>
      <c r="J188" s="38"/>
    </row>
    <row r="189" spans="1:10" ht="12.75" customHeight="1" x14ac:dyDescent="0.25">
      <c r="A189" s="22" t="s">
        <v>223</v>
      </c>
      <c r="B189" s="17" t="s">
        <v>64</v>
      </c>
      <c r="C189" s="18">
        <v>457070324.31999999</v>
      </c>
      <c r="D189" s="18">
        <v>1090179803</v>
      </c>
      <c r="E189" s="18">
        <v>421404685.63</v>
      </c>
      <c r="F189" s="19">
        <f t="shared" si="37"/>
        <v>92.196903453957319</v>
      </c>
      <c r="G189" s="19">
        <f t="shared" si="38"/>
        <v>38.654603990127306</v>
      </c>
      <c r="H189" s="20">
        <f t="shared" si="39"/>
        <v>-35665638.689999998</v>
      </c>
      <c r="J189" s="38"/>
    </row>
    <row r="190" spans="1:10" ht="12.75" customHeight="1" x14ac:dyDescent="0.25">
      <c r="A190" s="24" t="s">
        <v>159</v>
      </c>
      <c r="B190" s="25" t="s">
        <v>3</v>
      </c>
      <c r="C190" s="26">
        <v>455839482.56</v>
      </c>
      <c r="D190" s="26">
        <v>1083330770</v>
      </c>
      <c r="E190" s="26">
        <v>420955324.76999998</v>
      </c>
      <c r="F190" s="27">
        <f t="shared" si="37"/>
        <v>92.347271545218021</v>
      </c>
      <c r="G190" s="27">
        <f t="shared" si="38"/>
        <v>38.857506536992389</v>
      </c>
      <c r="H190" s="28">
        <f t="shared" si="39"/>
        <v>-34884157.790000021</v>
      </c>
      <c r="J190" s="38"/>
    </row>
    <row r="191" spans="1:10" ht="12.75" customHeight="1" x14ac:dyDescent="0.25">
      <c r="A191" s="24" t="s">
        <v>160</v>
      </c>
      <c r="B191" s="25" t="s">
        <v>312</v>
      </c>
      <c r="C191" s="26">
        <v>1230841.76</v>
      </c>
      <c r="D191" s="26">
        <v>6849033</v>
      </c>
      <c r="E191" s="26">
        <v>449360.86</v>
      </c>
      <c r="F191" s="27">
        <f t="shared" si="37"/>
        <v>36.508418433901689</v>
      </c>
      <c r="G191" s="27">
        <f t="shared" si="38"/>
        <v>6.5609387485795434</v>
      </c>
      <c r="H191" s="28">
        <f t="shared" si="39"/>
        <v>-781480.9</v>
      </c>
      <c r="J191" s="38"/>
    </row>
    <row r="192" spans="1:10" ht="12.75" customHeight="1" x14ac:dyDescent="0.25">
      <c r="A192" s="22" t="s">
        <v>224</v>
      </c>
      <c r="B192" s="17" t="s">
        <v>65</v>
      </c>
      <c r="C192" s="18">
        <v>8655483.0500000007</v>
      </c>
      <c r="D192" s="18">
        <v>35268471</v>
      </c>
      <c r="E192" s="18">
        <v>11414292.539999999</v>
      </c>
      <c r="F192" s="19">
        <f t="shared" si="37"/>
        <v>131.87354736949081</v>
      </c>
      <c r="G192" s="19">
        <f t="shared" si="38"/>
        <v>32.364013001867868</v>
      </c>
      <c r="H192" s="20">
        <f t="shared" si="39"/>
        <v>2758809.4899999984</v>
      </c>
      <c r="J192" s="38"/>
    </row>
    <row r="193" spans="1:10" ht="12.75" customHeight="1" x14ac:dyDescent="0.25">
      <c r="A193" s="24" t="s">
        <v>159</v>
      </c>
      <c r="B193" s="25" t="s">
        <v>3</v>
      </c>
      <c r="C193" s="26">
        <v>8527814.1899999995</v>
      </c>
      <c r="D193" s="26">
        <v>33870737</v>
      </c>
      <c r="E193" s="26">
        <v>11408536.16</v>
      </c>
      <c r="F193" s="27">
        <f t="shared" si="37"/>
        <v>133.78030883198687</v>
      </c>
      <c r="G193" s="27">
        <f t="shared" si="38"/>
        <v>33.682574311861003</v>
      </c>
      <c r="H193" s="28">
        <f t="shared" si="39"/>
        <v>2880721.9700000007</v>
      </c>
      <c r="J193" s="38"/>
    </row>
    <row r="194" spans="1:10" ht="12.75" customHeight="1" x14ac:dyDescent="0.25">
      <c r="A194" s="24" t="s">
        <v>160</v>
      </c>
      <c r="B194" s="25" t="s">
        <v>312</v>
      </c>
      <c r="C194" s="26">
        <v>127668.86</v>
      </c>
      <c r="D194" s="26">
        <v>1397734</v>
      </c>
      <c r="E194" s="26">
        <v>5756.38</v>
      </c>
      <c r="F194" s="27">
        <f t="shared" si="37"/>
        <v>4.5088363756048269</v>
      </c>
      <c r="G194" s="27">
        <f t="shared" si="38"/>
        <v>0.41183658693284986</v>
      </c>
      <c r="H194" s="28">
        <f t="shared" si="39"/>
        <v>-121912.48</v>
      </c>
      <c r="J194" s="38"/>
    </row>
    <row r="195" spans="1:10" ht="12.75" customHeight="1" x14ac:dyDescent="0.25">
      <c r="A195" s="22" t="s">
        <v>225</v>
      </c>
      <c r="B195" s="17" t="s">
        <v>315</v>
      </c>
      <c r="C195" s="18">
        <v>5781245.25</v>
      </c>
      <c r="D195" s="18">
        <v>16862841</v>
      </c>
      <c r="E195" s="18">
        <v>6239599.25</v>
      </c>
      <c r="F195" s="19">
        <f t="shared" si="37"/>
        <v>107.92829191946147</v>
      </c>
      <c r="G195" s="19">
        <f t="shared" si="38"/>
        <v>37.002064183609399</v>
      </c>
      <c r="H195" s="20">
        <f t="shared" si="39"/>
        <v>458354</v>
      </c>
      <c r="J195" s="38"/>
    </row>
    <row r="196" spans="1:10" ht="12.75" customHeight="1" x14ac:dyDescent="0.25">
      <c r="A196" s="24" t="s">
        <v>159</v>
      </c>
      <c r="B196" s="25" t="s">
        <v>3</v>
      </c>
      <c r="C196" s="26">
        <v>5242168.8099999996</v>
      </c>
      <c r="D196" s="26">
        <v>15028442</v>
      </c>
      <c r="E196" s="26">
        <v>5960902.3300000001</v>
      </c>
      <c r="F196" s="27">
        <f t="shared" si="37"/>
        <v>113.7106137945985</v>
      </c>
      <c r="G196" s="27">
        <f t="shared" si="38"/>
        <v>39.664140367976934</v>
      </c>
      <c r="H196" s="28">
        <f t="shared" si="39"/>
        <v>718733.52000000048</v>
      </c>
      <c r="J196" s="38"/>
    </row>
    <row r="197" spans="1:10" ht="12.75" customHeight="1" x14ac:dyDescent="0.25">
      <c r="A197" s="24" t="s">
        <v>160</v>
      </c>
      <c r="B197" s="25" t="s">
        <v>312</v>
      </c>
      <c r="C197" s="26">
        <v>539076.43999999994</v>
      </c>
      <c r="D197" s="26">
        <v>1834399</v>
      </c>
      <c r="E197" s="26">
        <v>278696.92</v>
      </c>
      <c r="F197" s="27">
        <f t="shared" si="37"/>
        <v>51.698961282744996</v>
      </c>
      <c r="G197" s="27">
        <f t="shared" si="38"/>
        <v>15.192819010476999</v>
      </c>
      <c r="H197" s="28">
        <f t="shared" si="39"/>
        <v>-260379.51999999996</v>
      </c>
      <c r="J197" s="38"/>
    </row>
    <row r="198" spans="1:10" ht="12.75" customHeight="1" x14ac:dyDescent="0.25">
      <c r="A198" s="22" t="s">
        <v>313</v>
      </c>
      <c r="B198" s="17" t="s">
        <v>314</v>
      </c>
      <c r="C198" s="18">
        <v>872096.61</v>
      </c>
      <c r="D198" s="18">
        <v>3700709</v>
      </c>
      <c r="E198" s="18">
        <v>1026250.67</v>
      </c>
      <c r="F198" s="19">
        <f t="shared" ref="F198:F282" si="43">IF(C198=0,"x",E198/C198*100)</f>
        <v>117.6762595144132</v>
      </c>
      <c r="G198" s="19">
        <f t="shared" ref="G198:G282" si="44">IF(D198=0,"x",E198/D198*100)</f>
        <v>27.731190698863383</v>
      </c>
      <c r="H198" s="20">
        <f t="shared" ref="H198:H282" si="45">+E198-C198</f>
        <v>154154.06000000006</v>
      </c>
      <c r="J198" s="38"/>
    </row>
    <row r="199" spans="1:10" ht="12.75" customHeight="1" x14ac:dyDescent="0.25">
      <c r="A199" s="24" t="s">
        <v>159</v>
      </c>
      <c r="B199" s="25" t="s">
        <v>3</v>
      </c>
      <c r="C199" s="26">
        <v>671824.67</v>
      </c>
      <c r="D199" s="26">
        <v>1593070</v>
      </c>
      <c r="E199" s="26">
        <v>772191.44</v>
      </c>
      <c r="F199" s="27">
        <f t="shared" si="43"/>
        <v>114.93942906264516</v>
      </c>
      <c r="G199" s="27">
        <f t="shared" si="44"/>
        <v>48.471908955664219</v>
      </c>
      <c r="H199" s="28">
        <f t="shared" si="45"/>
        <v>100366.7699999999</v>
      </c>
      <c r="J199" s="38"/>
    </row>
    <row r="200" spans="1:10" ht="12.75" customHeight="1" x14ac:dyDescent="0.25">
      <c r="A200" s="24" t="s">
        <v>160</v>
      </c>
      <c r="B200" s="25" t="s">
        <v>312</v>
      </c>
      <c r="C200" s="26">
        <v>200271.94</v>
      </c>
      <c r="D200" s="26">
        <v>2107639</v>
      </c>
      <c r="E200" s="26">
        <v>254059.23</v>
      </c>
      <c r="F200" s="27">
        <f t="shared" ref="F200" si="46">IF(C200=0,"x",E200/C200*100)</f>
        <v>126.85712736392327</v>
      </c>
      <c r="G200" s="27">
        <f t="shared" ref="G200" si="47">IF(D200=0,"x",E200/D200*100)</f>
        <v>12.054209947718752</v>
      </c>
      <c r="H200" s="28">
        <f t="shared" ref="H200" si="48">+E200-C200</f>
        <v>53787.290000000008</v>
      </c>
      <c r="J200" s="38"/>
    </row>
    <row r="201" spans="1:10" ht="12.75" customHeight="1" x14ac:dyDescent="0.25">
      <c r="A201" s="22" t="s">
        <v>435</v>
      </c>
      <c r="B201" s="17" t="s">
        <v>436</v>
      </c>
      <c r="C201" s="18"/>
      <c r="D201" s="18">
        <v>16159163</v>
      </c>
      <c r="E201" s="18">
        <v>1874749.37</v>
      </c>
      <c r="F201" s="19" t="str">
        <f t="shared" ref="F201:F210" si="49">IF(C201=0,"x",E201/C201*100)</f>
        <v>x</v>
      </c>
      <c r="G201" s="19">
        <f t="shared" ref="G201:G210" si="50">IF(D201=0,"x",E201/D201*100)</f>
        <v>11.601772752710026</v>
      </c>
      <c r="H201" s="20">
        <f t="shared" ref="H201:H210" si="51">+E201-C201</f>
        <v>1874749.37</v>
      </c>
      <c r="J201" s="38"/>
    </row>
    <row r="202" spans="1:10" ht="12.75" customHeight="1" x14ac:dyDescent="0.25">
      <c r="A202" s="24" t="s">
        <v>159</v>
      </c>
      <c r="B202" s="25" t="s">
        <v>3</v>
      </c>
      <c r="C202" s="26"/>
      <c r="D202" s="26">
        <v>12338322</v>
      </c>
      <c r="E202" s="26">
        <v>1639960.81</v>
      </c>
      <c r="F202" s="27" t="str">
        <f t="shared" si="49"/>
        <v>x</v>
      </c>
      <c r="G202" s="27">
        <f t="shared" si="50"/>
        <v>13.291603266635446</v>
      </c>
      <c r="H202" s="28">
        <f t="shared" si="51"/>
        <v>1639960.81</v>
      </c>
      <c r="J202" s="38"/>
    </row>
    <row r="203" spans="1:10" ht="12.75" customHeight="1" x14ac:dyDescent="0.25">
      <c r="A203" s="24" t="s">
        <v>160</v>
      </c>
      <c r="B203" s="25" t="s">
        <v>312</v>
      </c>
      <c r="C203" s="26"/>
      <c r="D203" s="26">
        <v>3820841</v>
      </c>
      <c r="E203" s="26">
        <v>234788.56</v>
      </c>
      <c r="F203" s="27" t="str">
        <f t="shared" si="49"/>
        <v>x</v>
      </c>
      <c r="G203" s="27">
        <f t="shared" si="50"/>
        <v>6.1449445292279892</v>
      </c>
      <c r="H203" s="28">
        <f t="shared" si="51"/>
        <v>234788.56</v>
      </c>
      <c r="J203" s="38"/>
    </row>
    <row r="204" spans="1:10" ht="12.75" customHeight="1" x14ac:dyDescent="0.25">
      <c r="A204" s="16" t="s">
        <v>226</v>
      </c>
      <c r="B204" s="17" t="s">
        <v>66</v>
      </c>
      <c r="C204" s="18">
        <v>75328246.799999997</v>
      </c>
      <c r="D204" s="18">
        <v>502725478</v>
      </c>
      <c r="E204" s="26">
        <v>68522462.719999999</v>
      </c>
      <c r="F204" s="27">
        <f t="shared" si="49"/>
        <v>90.965163309761238</v>
      </c>
      <c r="G204" s="27">
        <f t="shared" si="50"/>
        <v>13.630194951050401</v>
      </c>
      <c r="H204" s="28">
        <f t="shared" si="51"/>
        <v>-6805784.0799999982</v>
      </c>
      <c r="J204" s="38"/>
    </row>
    <row r="205" spans="1:10" ht="12.75" customHeight="1" x14ac:dyDescent="0.25">
      <c r="A205" s="22" t="s">
        <v>227</v>
      </c>
      <c r="B205" s="17" t="s">
        <v>67</v>
      </c>
      <c r="C205" s="18">
        <v>67965817.260000005</v>
      </c>
      <c r="D205" s="18">
        <v>475546008</v>
      </c>
      <c r="E205" s="26">
        <v>59630059.149999999</v>
      </c>
      <c r="F205" s="27">
        <f t="shared" si="49"/>
        <v>87.735366915236284</v>
      </c>
      <c r="G205" s="27">
        <f t="shared" si="50"/>
        <v>12.53928287628481</v>
      </c>
      <c r="H205" s="28">
        <f t="shared" si="51"/>
        <v>-8335758.1100000069</v>
      </c>
      <c r="J205" s="38"/>
    </row>
    <row r="206" spans="1:10" ht="12.75" customHeight="1" x14ac:dyDescent="0.25">
      <c r="A206" s="24" t="s">
        <v>159</v>
      </c>
      <c r="B206" s="25" t="s">
        <v>3</v>
      </c>
      <c r="C206" s="26">
        <v>67961322.349999994</v>
      </c>
      <c r="D206" s="26">
        <v>474167554</v>
      </c>
      <c r="E206" s="26">
        <v>59627478.909999996</v>
      </c>
      <c r="F206" s="27">
        <f t="shared" si="49"/>
        <v>87.737373035385033</v>
      </c>
      <c r="G206" s="27">
        <f t="shared" si="50"/>
        <v>12.575191703226492</v>
      </c>
      <c r="H206" s="28">
        <f t="shared" si="51"/>
        <v>-8333843.4399999976</v>
      </c>
      <c r="J206" s="38"/>
    </row>
    <row r="207" spans="1:10" ht="12.75" customHeight="1" x14ac:dyDescent="0.25">
      <c r="A207" s="24" t="s">
        <v>160</v>
      </c>
      <c r="B207" s="25" t="s">
        <v>312</v>
      </c>
      <c r="C207" s="26">
        <v>4494.91</v>
      </c>
      <c r="D207" s="26">
        <v>1378454</v>
      </c>
      <c r="E207" s="26">
        <v>2580.2399999999998</v>
      </c>
      <c r="F207" s="27">
        <f t="shared" si="49"/>
        <v>57.403596512499689</v>
      </c>
      <c r="G207" s="27">
        <f t="shared" si="50"/>
        <v>0.18718361294609759</v>
      </c>
      <c r="H207" s="28">
        <f t="shared" si="51"/>
        <v>-1914.67</v>
      </c>
      <c r="J207" s="38"/>
    </row>
    <row r="208" spans="1:10" ht="12.75" customHeight="1" x14ac:dyDescent="0.25">
      <c r="A208" s="22" t="s">
        <v>228</v>
      </c>
      <c r="B208" s="17" t="s">
        <v>68</v>
      </c>
      <c r="C208" s="18">
        <v>2899789.09</v>
      </c>
      <c r="D208" s="18">
        <v>9829470</v>
      </c>
      <c r="E208" s="26">
        <v>3772936.65</v>
      </c>
      <c r="F208" s="27">
        <f t="shared" si="49"/>
        <v>130.11072643217651</v>
      </c>
      <c r="G208" s="27">
        <f t="shared" si="50"/>
        <v>38.383927617664021</v>
      </c>
      <c r="H208" s="28">
        <f t="shared" si="51"/>
        <v>873147.56</v>
      </c>
      <c r="J208" s="38"/>
    </row>
    <row r="209" spans="1:10" ht="12.75" customHeight="1" x14ac:dyDescent="0.25">
      <c r="A209" s="24" t="s">
        <v>159</v>
      </c>
      <c r="B209" s="25" t="s">
        <v>3</v>
      </c>
      <c r="C209" s="26">
        <v>2899789.09</v>
      </c>
      <c r="D209" s="26">
        <v>9818520</v>
      </c>
      <c r="E209" s="26">
        <v>3772936.65</v>
      </c>
      <c r="F209" s="27">
        <f t="shared" si="49"/>
        <v>130.11072643217651</v>
      </c>
      <c r="G209" s="27">
        <f t="shared" si="50"/>
        <v>38.426734884687299</v>
      </c>
      <c r="H209" s="28">
        <f t="shared" si="51"/>
        <v>873147.56</v>
      </c>
      <c r="J209" s="38"/>
    </row>
    <row r="210" spans="1:10" ht="12.75" customHeight="1" x14ac:dyDescent="0.25">
      <c r="A210" s="24" t="s">
        <v>160</v>
      </c>
      <c r="B210" s="25" t="s">
        <v>312</v>
      </c>
      <c r="C210" s="26"/>
      <c r="D210" s="26">
        <v>10950</v>
      </c>
      <c r="E210" s="26"/>
      <c r="F210" s="27" t="str">
        <f t="shared" si="49"/>
        <v>x</v>
      </c>
      <c r="G210" s="27">
        <f t="shared" si="50"/>
        <v>0</v>
      </c>
      <c r="H210" s="28">
        <f t="shared" si="51"/>
        <v>0</v>
      </c>
      <c r="J210" s="38"/>
    </row>
    <row r="211" spans="1:10" ht="12.75" customHeight="1" x14ac:dyDescent="0.25">
      <c r="A211" s="22" t="s">
        <v>229</v>
      </c>
      <c r="B211" s="17" t="s">
        <v>380</v>
      </c>
      <c r="C211" s="18">
        <v>4462640.45</v>
      </c>
      <c r="D211" s="18">
        <v>17350000</v>
      </c>
      <c r="E211" s="18">
        <v>5119466.92</v>
      </c>
      <c r="F211" s="19">
        <f t="shared" si="43"/>
        <v>114.71833721222151</v>
      </c>
      <c r="G211" s="19">
        <f t="shared" si="44"/>
        <v>29.507013948126804</v>
      </c>
      <c r="H211" s="20">
        <f t="shared" si="45"/>
        <v>656826.46999999974</v>
      </c>
      <c r="J211" s="38"/>
    </row>
    <row r="212" spans="1:10" ht="12.75" customHeight="1" x14ac:dyDescent="0.25">
      <c r="A212" s="24" t="s">
        <v>159</v>
      </c>
      <c r="B212" s="25" t="s">
        <v>3</v>
      </c>
      <c r="C212" s="26">
        <v>4375440.3600000003</v>
      </c>
      <c r="D212" s="26">
        <v>16866000</v>
      </c>
      <c r="E212" s="26">
        <v>5118155.82</v>
      </c>
      <c r="F212" s="27">
        <f t="shared" si="43"/>
        <v>116.97464481037971</v>
      </c>
      <c r="G212" s="27">
        <f t="shared" si="44"/>
        <v>30.345996798292425</v>
      </c>
      <c r="H212" s="28">
        <f t="shared" si="45"/>
        <v>742715.46</v>
      </c>
      <c r="J212" s="38"/>
    </row>
    <row r="213" spans="1:10" ht="12.75" customHeight="1" x14ac:dyDescent="0.25">
      <c r="A213" s="24" t="s">
        <v>160</v>
      </c>
      <c r="B213" s="25" t="s">
        <v>312</v>
      </c>
      <c r="C213" s="26">
        <v>87200.09</v>
      </c>
      <c r="D213" s="26">
        <v>484000</v>
      </c>
      <c r="E213" s="26">
        <v>1311.1</v>
      </c>
      <c r="F213" s="27">
        <f t="shared" si="43"/>
        <v>1.5035534940388249</v>
      </c>
      <c r="G213" s="27">
        <f t="shared" si="44"/>
        <v>0.27088842975206606</v>
      </c>
      <c r="H213" s="28">
        <f t="shared" si="45"/>
        <v>-85888.989999999991</v>
      </c>
      <c r="J213" s="38"/>
    </row>
    <row r="214" spans="1:10" ht="12.75" customHeight="1" x14ac:dyDescent="0.25">
      <c r="A214" s="16" t="s">
        <v>230</v>
      </c>
      <c r="B214" s="17" t="s">
        <v>69</v>
      </c>
      <c r="C214" s="18">
        <v>488280117.27999997</v>
      </c>
      <c r="D214" s="18">
        <v>1382177497</v>
      </c>
      <c r="E214" s="18">
        <v>636719465.14999998</v>
      </c>
      <c r="F214" s="19">
        <f t="shared" si="43"/>
        <v>130.40044896705854</v>
      </c>
      <c r="G214" s="19">
        <f t="shared" si="44"/>
        <v>46.066403666098751</v>
      </c>
      <c r="H214" s="20">
        <f t="shared" si="45"/>
        <v>148439347.87</v>
      </c>
      <c r="J214" s="38"/>
    </row>
    <row r="215" spans="1:10" ht="12.75" customHeight="1" x14ac:dyDescent="0.25">
      <c r="A215" s="22" t="s">
        <v>231</v>
      </c>
      <c r="B215" s="17" t="s">
        <v>70</v>
      </c>
      <c r="C215" s="18">
        <v>442487360.92000002</v>
      </c>
      <c r="D215" s="18">
        <v>1185058195</v>
      </c>
      <c r="E215" s="18">
        <v>582472815.42999995</v>
      </c>
      <c r="F215" s="19">
        <f t="shared" si="43"/>
        <v>131.6360345793716</v>
      </c>
      <c r="G215" s="19">
        <f t="shared" si="44"/>
        <v>49.151410275678479</v>
      </c>
      <c r="H215" s="20">
        <f t="shared" si="45"/>
        <v>139985454.50999993</v>
      </c>
      <c r="J215" s="38"/>
    </row>
    <row r="216" spans="1:10" ht="12.75" customHeight="1" x14ac:dyDescent="0.25">
      <c r="A216" s="24" t="s">
        <v>159</v>
      </c>
      <c r="B216" s="25" t="s">
        <v>3</v>
      </c>
      <c r="C216" s="26">
        <v>441098727.38</v>
      </c>
      <c r="D216" s="26">
        <v>1165204600</v>
      </c>
      <c r="E216" s="26">
        <v>580236570.39999998</v>
      </c>
      <c r="F216" s="27">
        <f t="shared" si="43"/>
        <v>131.54346960972637</v>
      </c>
      <c r="G216" s="27">
        <f t="shared" si="44"/>
        <v>49.796968738365777</v>
      </c>
      <c r="H216" s="28">
        <f t="shared" si="45"/>
        <v>139137843.01999998</v>
      </c>
      <c r="J216" s="38"/>
    </row>
    <row r="217" spans="1:10" ht="12.75" customHeight="1" x14ac:dyDescent="0.25">
      <c r="A217" s="24" t="s">
        <v>160</v>
      </c>
      <c r="B217" s="25" t="s">
        <v>312</v>
      </c>
      <c r="C217" s="26">
        <v>1388633.54</v>
      </c>
      <c r="D217" s="26">
        <v>19853595</v>
      </c>
      <c r="E217" s="26">
        <v>2236245.0299999998</v>
      </c>
      <c r="F217" s="27">
        <f t="shared" si="43"/>
        <v>161.0392494192528</v>
      </c>
      <c r="G217" s="27">
        <f t="shared" si="44"/>
        <v>11.263678089534917</v>
      </c>
      <c r="H217" s="28">
        <f t="shared" si="45"/>
        <v>847611.48999999976</v>
      </c>
      <c r="J217" s="38"/>
    </row>
    <row r="218" spans="1:10" ht="12.75" customHeight="1" x14ac:dyDescent="0.25">
      <c r="A218" s="22" t="s">
        <v>232</v>
      </c>
      <c r="B218" s="17" t="s">
        <v>381</v>
      </c>
      <c r="C218" s="18">
        <v>18318697.050000001</v>
      </c>
      <c r="D218" s="18">
        <v>47357038</v>
      </c>
      <c r="E218" s="18">
        <v>18721355.170000002</v>
      </c>
      <c r="F218" s="19">
        <f t="shared" si="43"/>
        <v>102.1980718328436</v>
      </c>
      <c r="G218" s="19">
        <f t="shared" si="44"/>
        <v>39.532360892165599</v>
      </c>
      <c r="H218" s="20">
        <f t="shared" si="45"/>
        <v>402658.12000000104</v>
      </c>
      <c r="J218" s="38"/>
    </row>
    <row r="219" spans="1:10" ht="12.75" customHeight="1" x14ac:dyDescent="0.25">
      <c r="A219" s="24" t="s">
        <v>159</v>
      </c>
      <c r="B219" s="25" t="s">
        <v>3</v>
      </c>
      <c r="C219" s="26">
        <v>18318697.050000001</v>
      </c>
      <c r="D219" s="26">
        <v>47273821</v>
      </c>
      <c r="E219" s="26">
        <v>18717772.18</v>
      </c>
      <c r="F219" s="27">
        <f t="shared" si="43"/>
        <v>102.17851263608293</v>
      </c>
      <c r="G219" s="27">
        <f t="shared" si="44"/>
        <v>39.594371227153395</v>
      </c>
      <c r="H219" s="28">
        <f t="shared" si="45"/>
        <v>399075.12999999896</v>
      </c>
      <c r="J219" s="38"/>
    </row>
    <row r="220" spans="1:10" ht="12.75" customHeight="1" x14ac:dyDescent="0.25">
      <c r="A220" s="24" t="s">
        <v>160</v>
      </c>
      <c r="B220" s="25" t="s">
        <v>312</v>
      </c>
      <c r="C220" s="26"/>
      <c r="D220" s="26">
        <v>83217</v>
      </c>
      <c r="E220" s="26">
        <v>3582.99</v>
      </c>
      <c r="F220" s="27" t="str">
        <f t="shared" si="43"/>
        <v>x</v>
      </c>
      <c r="G220" s="27">
        <f t="shared" si="44"/>
        <v>4.3055986156674715</v>
      </c>
      <c r="H220" s="28">
        <f t="shared" si="45"/>
        <v>3582.99</v>
      </c>
      <c r="J220" s="38"/>
    </row>
    <row r="221" spans="1:10" ht="12.75" customHeight="1" x14ac:dyDescent="0.25">
      <c r="A221" s="22" t="s">
        <v>233</v>
      </c>
      <c r="B221" s="17" t="s">
        <v>71</v>
      </c>
      <c r="C221" s="18">
        <v>1279393.22</v>
      </c>
      <c r="D221" s="18">
        <v>3933172</v>
      </c>
      <c r="E221" s="18">
        <v>1074221.46</v>
      </c>
      <c r="F221" s="19">
        <f t="shared" si="43"/>
        <v>83.96335412813896</v>
      </c>
      <c r="G221" s="19">
        <f t="shared" si="44"/>
        <v>27.311835332906874</v>
      </c>
      <c r="H221" s="20">
        <f t="shared" si="45"/>
        <v>-205171.76</v>
      </c>
      <c r="J221" s="38"/>
    </row>
    <row r="222" spans="1:10" ht="12.75" customHeight="1" x14ac:dyDescent="0.25">
      <c r="A222" s="24" t="s">
        <v>159</v>
      </c>
      <c r="B222" s="25" t="s">
        <v>3</v>
      </c>
      <c r="C222" s="26">
        <v>1174872.82</v>
      </c>
      <c r="D222" s="26">
        <v>3460625</v>
      </c>
      <c r="E222" s="26">
        <v>1062112.46</v>
      </c>
      <c r="F222" s="27">
        <f t="shared" si="43"/>
        <v>90.402334782074533</v>
      </c>
      <c r="G222" s="27">
        <f t="shared" si="44"/>
        <v>30.691347950153514</v>
      </c>
      <c r="H222" s="28">
        <f t="shared" si="45"/>
        <v>-112760.3600000001</v>
      </c>
      <c r="J222" s="38"/>
    </row>
    <row r="223" spans="1:10" ht="12.75" customHeight="1" x14ac:dyDescent="0.25">
      <c r="A223" s="24" t="s">
        <v>160</v>
      </c>
      <c r="B223" s="25" t="s">
        <v>312</v>
      </c>
      <c r="C223" s="26">
        <v>104520.4</v>
      </c>
      <c r="D223" s="26">
        <v>472547</v>
      </c>
      <c r="E223" s="26">
        <v>12109</v>
      </c>
      <c r="F223" s="27">
        <f t="shared" si="43"/>
        <v>11.585298181024948</v>
      </c>
      <c r="G223" s="27">
        <f t="shared" si="44"/>
        <v>2.5624964289266465</v>
      </c>
      <c r="H223" s="28">
        <f t="shared" si="45"/>
        <v>-92411.4</v>
      </c>
      <c r="J223" s="38"/>
    </row>
    <row r="224" spans="1:10" ht="12.75" customHeight="1" x14ac:dyDescent="0.25">
      <c r="A224" s="22" t="s">
        <v>310</v>
      </c>
      <c r="B224" s="17" t="s">
        <v>311</v>
      </c>
      <c r="C224" s="18">
        <v>4629481.32</v>
      </c>
      <c r="D224" s="18">
        <v>14255049</v>
      </c>
      <c r="E224" s="18">
        <v>5300353.3</v>
      </c>
      <c r="F224" s="19">
        <f t="shared" ref="F224:F226" si="52">IF(C224=0,"x",E224/C224*100)</f>
        <v>114.49129899502435</v>
      </c>
      <c r="G224" s="19">
        <f t="shared" ref="G224:G226" si="53">IF(D224=0,"x",E224/D224*100)</f>
        <v>37.182287482842042</v>
      </c>
      <c r="H224" s="20">
        <f t="shared" ref="H224:H226" si="54">+E224-C224</f>
        <v>670871.97999999952</v>
      </c>
      <c r="J224" s="38"/>
    </row>
    <row r="225" spans="1:10" ht="12.75" customHeight="1" x14ac:dyDescent="0.25">
      <c r="A225" s="24" t="s">
        <v>159</v>
      </c>
      <c r="B225" s="25" t="s">
        <v>3</v>
      </c>
      <c r="C225" s="26">
        <v>4490086.58</v>
      </c>
      <c r="D225" s="26">
        <v>12554373</v>
      </c>
      <c r="E225" s="26">
        <v>4782844.7699999996</v>
      </c>
      <c r="F225" s="27">
        <f t="shared" si="52"/>
        <v>106.52010122263611</v>
      </c>
      <c r="G225" s="27">
        <f t="shared" si="53"/>
        <v>38.097042122294752</v>
      </c>
      <c r="H225" s="28">
        <f t="shared" si="54"/>
        <v>292758.18999999948</v>
      </c>
      <c r="J225" s="38"/>
    </row>
    <row r="226" spans="1:10" ht="12.75" customHeight="1" x14ac:dyDescent="0.25">
      <c r="A226" s="24" t="s">
        <v>160</v>
      </c>
      <c r="B226" s="25" t="s">
        <v>312</v>
      </c>
      <c r="C226" s="26">
        <v>139394.74</v>
      </c>
      <c r="D226" s="26">
        <v>1700676</v>
      </c>
      <c r="E226" s="26">
        <v>517508.53</v>
      </c>
      <c r="F226" s="27">
        <f t="shared" si="52"/>
        <v>371.25398705862216</v>
      </c>
      <c r="G226" s="27">
        <f t="shared" si="53"/>
        <v>30.429578003099945</v>
      </c>
      <c r="H226" s="28">
        <f t="shared" si="54"/>
        <v>378113.79000000004</v>
      </c>
      <c r="J226" s="38"/>
    </row>
    <row r="227" spans="1:10" ht="12.75" customHeight="1" x14ac:dyDescent="0.25">
      <c r="A227" s="22" t="s">
        <v>234</v>
      </c>
      <c r="B227" s="17" t="s">
        <v>72</v>
      </c>
      <c r="C227" s="18">
        <v>251528.33</v>
      </c>
      <c r="D227" s="18">
        <v>1000664</v>
      </c>
      <c r="E227" s="18">
        <v>366722.1</v>
      </c>
      <c r="F227" s="19">
        <f t="shared" si="43"/>
        <v>145.79753302540513</v>
      </c>
      <c r="G227" s="19">
        <f t="shared" si="44"/>
        <v>36.647875810461848</v>
      </c>
      <c r="H227" s="20">
        <f t="shared" si="45"/>
        <v>115193.76999999999</v>
      </c>
      <c r="J227" s="38"/>
    </row>
    <row r="228" spans="1:10" ht="12.75" customHeight="1" x14ac:dyDescent="0.25">
      <c r="A228" s="24" t="s">
        <v>159</v>
      </c>
      <c r="B228" s="25" t="s">
        <v>3</v>
      </c>
      <c r="C228" s="26">
        <v>248427.9</v>
      </c>
      <c r="D228" s="26">
        <v>978365</v>
      </c>
      <c r="E228" s="26">
        <v>363568.66</v>
      </c>
      <c r="F228" s="27">
        <f t="shared" si="43"/>
        <v>146.34775723660667</v>
      </c>
      <c r="G228" s="27">
        <f t="shared" si="44"/>
        <v>37.160840790502519</v>
      </c>
      <c r="H228" s="28">
        <f t="shared" si="45"/>
        <v>115140.75999999998</v>
      </c>
      <c r="J228" s="38"/>
    </row>
    <row r="229" spans="1:10" ht="12.75" customHeight="1" x14ac:dyDescent="0.25">
      <c r="A229" s="24" t="s">
        <v>160</v>
      </c>
      <c r="B229" s="25" t="s">
        <v>312</v>
      </c>
      <c r="C229" s="26">
        <v>3100.43</v>
      </c>
      <c r="D229" s="26">
        <v>22299</v>
      </c>
      <c r="E229" s="26">
        <v>3153.44</v>
      </c>
      <c r="F229" s="27">
        <f t="shared" si="43"/>
        <v>101.70976283934809</v>
      </c>
      <c r="G229" s="27">
        <f t="shared" si="44"/>
        <v>14.141620700479843</v>
      </c>
      <c r="H229" s="28">
        <f t="shared" si="45"/>
        <v>53.010000000000218</v>
      </c>
      <c r="J229" s="38"/>
    </row>
    <row r="230" spans="1:10" ht="12.75" customHeight="1" x14ac:dyDescent="0.25">
      <c r="A230" s="22" t="s">
        <v>235</v>
      </c>
      <c r="B230" s="17" t="s">
        <v>382</v>
      </c>
      <c r="C230" s="18">
        <v>195904.62</v>
      </c>
      <c r="D230" s="18">
        <v>530971</v>
      </c>
      <c r="E230" s="18">
        <v>220816.67</v>
      </c>
      <c r="F230" s="19">
        <f t="shared" si="43"/>
        <v>112.71641781597597</v>
      </c>
      <c r="G230" s="19">
        <f t="shared" si="44"/>
        <v>41.587331511513817</v>
      </c>
      <c r="H230" s="20">
        <f t="shared" si="45"/>
        <v>24912.050000000017</v>
      </c>
      <c r="J230" s="38"/>
    </row>
    <row r="231" spans="1:10" ht="12.75" customHeight="1" x14ac:dyDescent="0.25">
      <c r="A231" s="24" t="s">
        <v>159</v>
      </c>
      <c r="B231" s="25" t="s">
        <v>3</v>
      </c>
      <c r="C231" s="26">
        <v>193069.99</v>
      </c>
      <c r="D231" s="26">
        <v>524865</v>
      </c>
      <c r="E231" s="26">
        <v>220009.73</v>
      </c>
      <c r="F231" s="27">
        <f t="shared" si="43"/>
        <v>113.95335442861941</v>
      </c>
      <c r="G231" s="27">
        <f t="shared" si="44"/>
        <v>41.917393996551496</v>
      </c>
      <c r="H231" s="28">
        <f t="shared" si="45"/>
        <v>26939.74000000002</v>
      </c>
      <c r="J231" s="38"/>
    </row>
    <row r="232" spans="1:10" ht="12.75" customHeight="1" x14ac:dyDescent="0.25">
      <c r="A232" s="24" t="s">
        <v>160</v>
      </c>
      <c r="B232" s="25" t="s">
        <v>312</v>
      </c>
      <c r="C232" s="26">
        <v>2834.63</v>
      </c>
      <c r="D232" s="26">
        <v>6106</v>
      </c>
      <c r="E232" s="26">
        <v>806.94</v>
      </c>
      <c r="F232" s="27">
        <f t="shared" si="43"/>
        <v>28.467207360396241</v>
      </c>
      <c r="G232" s="27">
        <f t="shared" si="44"/>
        <v>13.215525712414019</v>
      </c>
      <c r="H232" s="28">
        <f t="shared" si="45"/>
        <v>-2027.69</v>
      </c>
      <c r="J232" s="38"/>
    </row>
    <row r="233" spans="1:10" ht="12.75" customHeight="1" x14ac:dyDescent="0.25">
      <c r="A233" s="22" t="s">
        <v>236</v>
      </c>
      <c r="B233" s="17" t="s">
        <v>73</v>
      </c>
      <c r="C233" s="18">
        <v>3851753.42</v>
      </c>
      <c r="D233" s="18">
        <v>10332669</v>
      </c>
      <c r="E233" s="18">
        <v>4192714.45</v>
      </c>
      <c r="F233" s="19">
        <f t="shared" si="43"/>
        <v>108.85209910451641</v>
      </c>
      <c r="G233" s="19">
        <f t="shared" si="44"/>
        <v>40.577264693178499</v>
      </c>
      <c r="H233" s="20">
        <f t="shared" si="45"/>
        <v>340961.03000000026</v>
      </c>
      <c r="J233" s="38"/>
    </row>
    <row r="234" spans="1:10" ht="12.75" customHeight="1" x14ac:dyDescent="0.25">
      <c r="A234" s="24" t="s">
        <v>159</v>
      </c>
      <c r="B234" s="25" t="s">
        <v>3</v>
      </c>
      <c r="C234" s="26">
        <v>3830883.34</v>
      </c>
      <c r="D234" s="26">
        <v>9989680</v>
      </c>
      <c r="E234" s="26">
        <v>4178771.1</v>
      </c>
      <c r="F234" s="27">
        <f t="shared" si="43"/>
        <v>109.08113688473739</v>
      </c>
      <c r="G234" s="27">
        <f t="shared" si="44"/>
        <v>41.830880468643642</v>
      </c>
      <c r="H234" s="28">
        <f t="shared" si="45"/>
        <v>347887.76000000024</v>
      </c>
      <c r="J234" s="38"/>
    </row>
    <row r="235" spans="1:10" ht="12.75" customHeight="1" x14ac:dyDescent="0.25">
      <c r="A235" s="24" t="s">
        <v>160</v>
      </c>
      <c r="B235" s="25" t="s">
        <v>312</v>
      </c>
      <c r="C235" s="26">
        <v>20870.080000000002</v>
      </c>
      <c r="D235" s="26">
        <v>342989</v>
      </c>
      <c r="E235" s="26">
        <v>13943.35</v>
      </c>
      <c r="F235" s="27">
        <f t="shared" si="43"/>
        <v>66.810237430810034</v>
      </c>
      <c r="G235" s="27">
        <f t="shared" si="44"/>
        <v>4.0652469904282649</v>
      </c>
      <c r="H235" s="28">
        <f t="shared" si="45"/>
        <v>-6926.7300000000014</v>
      </c>
      <c r="J235" s="38"/>
    </row>
    <row r="236" spans="1:10" ht="12.75" customHeight="1" x14ac:dyDescent="0.25">
      <c r="A236" s="22" t="s">
        <v>400</v>
      </c>
      <c r="B236" s="17" t="s">
        <v>401</v>
      </c>
      <c r="C236" s="18">
        <v>167392.51</v>
      </c>
      <c r="D236" s="18">
        <v>3591348</v>
      </c>
      <c r="E236" s="18">
        <v>289007.15999999997</v>
      </c>
      <c r="F236" s="19">
        <f t="shared" ref="F236:F265" si="55">IF(C236=0,"x",E236/C236*100)</f>
        <v>172.65238450633183</v>
      </c>
      <c r="G236" s="19">
        <f t="shared" ref="G236:G265" si="56">IF(D236=0,"x",E236/D236*100)</f>
        <v>8.0473170519815955</v>
      </c>
      <c r="H236" s="20">
        <f t="shared" ref="H236:H265" si="57">+E236-C236</f>
        <v>121614.64999999997</v>
      </c>
      <c r="J236" s="38"/>
    </row>
    <row r="237" spans="1:10" ht="12.75" customHeight="1" x14ac:dyDescent="0.25">
      <c r="A237" s="24" t="s">
        <v>159</v>
      </c>
      <c r="B237" s="25" t="s">
        <v>3</v>
      </c>
      <c r="C237" s="26">
        <v>157315.54999999999</v>
      </c>
      <c r="D237" s="26">
        <v>770191</v>
      </c>
      <c r="E237" s="26">
        <v>211742.88</v>
      </c>
      <c r="F237" s="27">
        <f t="shared" si="55"/>
        <v>134.5975524987835</v>
      </c>
      <c r="G237" s="27">
        <f t="shared" si="56"/>
        <v>27.492255817063558</v>
      </c>
      <c r="H237" s="28">
        <f t="shared" si="57"/>
        <v>54427.330000000016</v>
      </c>
      <c r="J237" s="38"/>
    </row>
    <row r="238" spans="1:10" ht="12.75" customHeight="1" x14ac:dyDescent="0.25">
      <c r="A238" s="24" t="s">
        <v>160</v>
      </c>
      <c r="B238" s="25" t="s">
        <v>312</v>
      </c>
      <c r="C238" s="26">
        <v>10076.959999999999</v>
      </c>
      <c r="D238" s="26">
        <v>2821157</v>
      </c>
      <c r="E238" s="26">
        <v>77264.28</v>
      </c>
      <c r="F238" s="27">
        <f t="shared" si="55"/>
        <v>766.74195392261163</v>
      </c>
      <c r="G238" s="27">
        <f t="shared" si="56"/>
        <v>2.7387444229442037</v>
      </c>
      <c r="H238" s="28">
        <f t="shared" si="57"/>
        <v>67187.320000000007</v>
      </c>
      <c r="J238" s="38"/>
    </row>
    <row r="239" spans="1:10" ht="12.75" customHeight="1" x14ac:dyDescent="0.25">
      <c r="A239" s="22" t="s">
        <v>402</v>
      </c>
      <c r="B239" s="17" t="s">
        <v>403</v>
      </c>
      <c r="C239" s="18">
        <v>521483.59</v>
      </c>
      <c r="D239" s="18">
        <v>4076886</v>
      </c>
      <c r="E239" s="18">
        <v>1610971.87</v>
      </c>
      <c r="F239" s="19">
        <f t="shared" si="55"/>
        <v>308.92091350372118</v>
      </c>
      <c r="G239" s="19">
        <f t="shared" si="56"/>
        <v>39.514763719171938</v>
      </c>
      <c r="H239" s="20">
        <f t="shared" si="57"/>
        <v>1089488.28</v>
      </c>
      <c r="J239" s="38"/>
    </row>
    <row r="240" spans="1:10" ht="12.75" customHeight="1" x14ac:dyDescent="0.25">
      <c r="A240" s="24" t="s">
        <v>159</v>
      </c>
      <c r="B240" s="25" t="s">
        <v>3</v>
      </c>
      <c r="C240" s="26">
        <v>304851.28999999998</v>
      </c>
      <c r="D240" s="26">
        <v>1166109</v>
      </c>
      <c r="E240" s="26">
        <v>358370.77</v>
      </c>
      <c r="F240" s="27">
        <f t="shared" si="55"/>
        <v>117.55593030293558</v>
      </c>
      <c r="G240" s="27">
        <f t="shared" si="56"/>
        <v>30.732184555646171</v>
      </c>
      <c r="H240" s="28">
        <f t="shared" si="57"/>
        <v>53519.48000000004</v>
      </c>
      <c r="J240" s="38"/>
    </row>
    <row r="241" spans="1:10" ht="12.75" customHeight="1" x14ac:dyDescent="0.25">
      <c r="A241" s="24" t="s">
        <v>160</v>
      </c>
      <c r="B241" s="25" t="s">
        <v>312</v>
      </c>
      <c r="C241" s="26">
        <v>216632.3</v>
      </c>
      <c r="D241" s="26">
        <v>2910777</v>
      </c>
      <c r="E241" s="26">
        <v>1252601.1000000001</v>
      </c>
      <c r="F241" s="27">
        <f t="shared" si="55"/>
        <v>578.21529845733994</v>
      </c>
      <c r="G241" s="27">
        <f t="shared" si="56"/>
        <v>43.033221026550642</v>
      </c>
      <c r="H241" s="28">
        <f t="shared" si="57"/>
        <v>1035968.8</v>
      </c>
      <c r="J241" s="38"/>
    </row>
    <row r="242" spans="1:10" ht="12.75" customHeight="1" x14ac:dyDescent="0.25">
      <c r="A242" s="22" t="s">
        <v>404</v>
      </c>
      <c r="B242" s="17" t="s">
        <v>405</v>
      </c>
      <c r="C242" s="18">
        <v>4242729.24</v>
      </c>
      <c r="D242" s="18">
        <v>10322336</v>
      </c>
      <c r="E242" s="18">
        <v>4510414.26</v>
      </c>
      <c r="F242" s="19">
        <f t="shared" si="55"/>
        <v>106.309264741108</v>
      </c>
      <c r="G242" s="19">
        <f t="shared" si="56"/>
        <v>43.695673731217425</v>
      </c>
      <c r="H242" s="20">
        <f t="shared" si="57"/>
        <v>267685.01999999955</v>
      </c>
      <c r="J242" s="38"/>
    </row>
    <row r="243" spans="1:10" ht="12.75" customHeight="1" x14ac:dyDescent="0.25">
      <c r="A243" s="24" t="s">
        <v>159</v>
      </c>
      <c r="B243" s="25" t="s">
        <v>3</v>
      </c>
      <c r="C243" s="26">
        <v>1288415.76</v>
      </c>
      <c r="D243" s="26">
        <v>3887984</v>
      </c>
      <c r="E243" s="26">
        <v>1344318.94</v>
      </c>
      <c r="F243" s="27">
        <f t="shared" si="55"/>
        <v>104.33890842813037</v>
      </c>
      <c r="G243" s="27">
        <f t="shared" si="56"/>
        <v>34.576246712949434</v>
      </c>
      <c r="H243" s="28">
        <f t="shared" si="57"/>
        <v>55903.179999999935</v>
      </c>
      <c r="J243" s="38"/>
    </row>
    <row r="244" spans="1:10" ht="12.75" customHeight="1" x14ac:dyDescent="0.25">
      <c r="A244" s="24" t="s">
        <v>160</v>
      </c>
      <c r="B244" s="25" t="s">
        <v>312</v>
      </c>
      <c r="C244" s="26">
        <v>2954313.48</v>
      </c>
      <c r="D244" s="26">
        <v>6434352</v>
      </c>
      <c r="E244" s="26">
        <v>3166095.32</v>
      </c>
      <c r="F244" s="27">
        <f t="shared" si="55"/>
        <v>107.16856357437059</v>
      </c>
      <c r="G244" s="27">
        <f t="shared" si="56"/>
        <v>49.20612549639808</v>
      </c>
      <c r="H244" s="28">
        <f t="shared" si="57"/>
        <v>211781.83999999985</v>
      </c>
      <c r="J244" s="38"/>
    </row>
    <row r="245" spans="1:10" ht="12.75" customHeight="1" x14ac:dyDescent="0.25">
      <c r="A245" s="22" t="s">
        <v>406</v>
      </c>
      <c r="B245" s="17" t="s">
        <v>407</v>
      </c>
      <c r="C245" s="18">
        <v>223265.87</v>
      </c>
      <c r="D245" s="18">
        <v>6290629</v>
      </c>
      <c r="E245" s="18">
        <v>616117.18000000005</v>
      </c>
      <c r="F245" s="19">
        <f t="shared" si="55"/>
        <v>275.95672370344829</v>
      </c>
      <c r="G245" s="19">
        <f t="shared" si="56"/>
        <v>9.794206270946832</v>
      </c>
      <c r="H245" s="20">
        <f t="shared" si="57"/>
        <v>392851.31000000006</v>
      </c>
      <c r="J245" s="38"/>
    </row>
    <row r="246" spans="1:10" ht="12.75" customHeight="1" x14ac:dyDescent="0.25">
      <c r="A246" s="24" t="s">
        <v>159</v>
      </c>
      <c r="B246" s="25" t="s">
        <v>3</v>
      </c>
      <c r="C246" s="26">
        <v>218437.82</v>
      </c>
      <c r="D246" s="26">
        <v>1771312</v>
      </c>
      <c r="E246" s="26">
        <v>312632.78000000003</v>
      </c>
      <c r="F246" s="27">
        <f t="shared" si="55"/>
        <v>143.12209305146882</v>
      </c>
      <c r="G246" s="27">
        <f t="shared" si="56"/>
        <v>17.64978614721743</v>
      </c>
      <c r="H246" s="28">
        <f t="shared" si="57"/>
        <v>94194.960000000021</v>
      </c>
      <c r="J246" s="38"/>
    </row>
    <row r="247" spans="1:10" ht="12.75" customHeight="1" x14ac:dyDescent="0.25">
      <c r="A247" s="24" t="s">
        <v>160</v>
      </c>
      <c r="B247" s="25" t="s">
        <v>312</v>
      </c>
      <c r="C247" s="26">
        <v>4828.05</v>
      </c>
      <c r="D247" s="26">
        <v>4519317</v>
      </c>
      <c r="E247" s="26">
        <v>303484.40000000002</v>
      </c>
      <c r="F247" s="27">
        <f t="shared" si="55"/>
        <v>6285.8586800053854</v>
      </c>
      <c r="G247" s="27">
        <f t="shared" si="56"/>
        <v>6.7152713562691009</v>
      </c>
      <c r="H247" s="28">
        <f t="shared" si="57"/>
        <v>298656.35000000003</v>
      </c>
      <c r="J247" s="38"/>
    </row>
    <row r="248" spans="1:10" ht="12.75" customHeight="1" x14ac:dyDescent="0.25">
      <c r="A248" s="22" t="s">
        <v>408</v>
      </c>
      <c r="B248" s="17" t="s">
        <v>409</v>
      </c>
      <c r="C248" s="18">
        <v>1162019.73</v>
      </c>
      <c r="D248" s="18">
        <v>5580778</v>
      </c>
      <c r="E248" s="18">
        <v>2265154.2400000002</v>
      </c>
      <c r="F248" s="19">
        <f t="shared" si="55"/>
        <v>194.93251117173372</v>
      </c>
      <c r="G248" s="19">
        <f t="shared" si="56"/>
        <v>40.588502893324197</v>
      </c>
      <c r="H248" s="20">
        <f t="shared" si="57"/>
        <v>1103134.5100000002</v>
      </c>
      <c r="J248" s="38"/>
    </row>
    <row r="249" spans="1:10" ht="12.75" customHeight="1" x14ac:dyDescent="0.25">
      <c r="A249" s="24" t="s">
        <v>159</v>
      </c>
      <c r="B249" s="25" t="s">
        <v>3</v>
      </c>
      <c r="C249" s="26">
        <v>978781.68</v>
      </c>
      <c r="D249" s="26">
        <v>3670891</v>
      </c>
      <c r="E249" s="26">
        <v>1919495.04</v>
      </c>
      <c r="F249" s="27">
        <f t="shared" si="55"/>
        <v>196.11064236510842</v>
      </c>
      <c r="G249" s="27">
        <f t="shared" si="56"/>
        <v>52.289622328747974</v>
      </c>
      <c r="H249" s="28">
        <f t="shared" si="57"/>
        <v>940713.36</v>
      </c>
      <c r="J249" s="38"/>
    </row>
    <row r="250" spans="1:10" ht="12.75" customHeight="1" x14ac:dyDescent="0.25">
      <c r="A250" s="24" t="s">
        <v>160</v>
      </c>
      <c r="B250" s="25" t="s">
        <v>312</v>
      </c>
      <c r="C250" s="26">
        <v>183238.05</v>
      </c>
      <c r="D250" s="26">
        <v>1909887</v>
      </c>
      <c r="E250" s="26">
        <v>345659.2</v>
      </c>
      <c r="F250" s="27">
        <f t="shared" si="55"/>
        <v>188.63942287095941</v>
      </c>
      <c r="G250" s="27">
        <f t="shared" si="56"/>
        <v>18.098411057826983</v>
      </c>
      <c r="H250" s="28">
        <f t="shared" si="57"/>
        <v>162421.15000000002</v>
      </c>
      <c r="J250" s="38"/>
    </row>
    <row r="251" spans="1:10" ht="12.75" customHeight="1" x14ac:dyDescent="0.25">
      <c r="A251" s="22" t="s">
        <v>410</v>
      </c>
      <c r="B251" s="17" t="s">
        <v>411</v>
      </c>
      <c r="C251" s="18">
        <v>6740210.0800000001</v>
      </c>
      <c r="D251" s="18">
        <v>40076191</v>
      </c>
      <c r="E251" s="18">
        <v>10928069.76</v>
      </c>
      <c r="F251" s="19">
        <f t="shared" si="55"/>
        <v>162.13248000127615</v>
      </c>
      <c r="G251" s="19">
        <f t="shared" si="56"/>
        <v>27.268234548537805</v>
      </c>
      <c r="H251" s="20">
        <f t="shared" si="57"/>
        <v>4187859.6799999997</v>
      </c>
      <c r="J251" s="38"/>
    </row>
    <row r="252" spans="1:10" ht="12.75" customHeight="1" x14ac:dyDescent="0.25">
      <c r="A252" s="24" t="s">
        <v>159</v>
      </c>
      <c r="B252" s="25" t="s">
        <v>3</v>
      </c>
      <c r="C252" s="26">
        <v>2831313.44</v>
      </c>
      <c r="D252" s="26">
        <v>30743656</v>
      </c>
      <c r="E252" s="26">
        <v>6129916.4100000001</v>
      </c>
      <c r="F252" s="27">
        <f t="shared" si="55"/>
        <v>216.50433764761843</v>
      </c>
      <c r="G252" s="27">
        <f t="shared" si="56"/>
        <v>19.938801065169347</v>
      </c>
      <c r="H252" s="28">
        <f t="shared" si="57"/>
        <v>3298602.97</v>
      </c>
      <c r="J252" s="38"/>
    </row>
    <row r="253" spans="1:10" ht="12.75" customHeight="1" x14ac:dyDescent="0.25">
      <c r="A253" s="24" t="s">
        <v>160</v>
      </c>
      <c r="B253" s="25" t="s">
        <v>312</v>
      </c>
      <c r="C253" s="26">
        <v>3908896.64</v>
      </c>
      <c r="D253" s="26">
        <v>9332535</v>
      </c>
      <c r="E253" s="26">
        <v>4798153.3499999996</v>
      </c>
      <c r="F253" s="27">
        <f t="shared" si="55"/>
        <v>122.74955804408272</v>
      </c>
      <c r="G253" s="27">
        <f t="shared" si="56"/>
        <v>51.413183556236319</v>
      </c>
      <c r="H253" s="28">
        <f t="shared" si="57"/>
        <v>889256.7099999995</v>
      </c>
      <c r="J253" s="38"/>
    </row>
    <row r="254" spans="1:10" ht="12.75" customHeight="1" x14ac:dyDescent="0.25">
      <c r="A254" s="22" t="s">
        <v>412</v>
      </c>
      <c r="B254" s="17" t="s">
        <v>413</v>
      </c>
      <c r="C254" s="18">
        <v>143157.57</v>
      </c>
      <c r="D254" s="18">
        <v>19116297</v>
      </c>
      <c r="E254" s="18">
        <v>479215.27</v>
      </c>
      <c r="F254" s="19">
        <f t="shared" si="55"/>
        <v>334.74671999531705</v>
      </c>
      <c r="G254" s="19">
        <f t="shared" si="56"/>
        <v>2.506841518522128</v>
      </c>
      <c r="H254" s="20">
        <f t="shared" si="57"/>
        <v>336057.7</v>
      </c>
      <c r="J254" s="38"/>
    </row>
    <row r="255" spans="1:10" ht="12.75" customHeight="1" x14ac:dyDescent="0.25">
      <c r="A255" s="24" t="s">
        <v>159</v>
      </c>
      <c r="B255" s="25" t="s">
        <v>3</v>
      </c>
      <c r="C255" s="26">
        <v>140651.34</v>
      </c>
      <c r="D255" s="26">
        <v>937220</v>
      </c>
      <c r="E255" s="26">
        <v>210969.9</v>
      </c>
      <c r="F255" s="27">
        <f t="shared" si="55"/>
        <v>149.99494494684515</v>
      </c>
      <c r="G255" s="27">
        <f t="shared" si="56"/>
        <v>22.510179040139988</v>
      </c>
      <c r="H255" s="28">
        <f t="shared" si="57"/>
        <v>70318.559999999998</v>
      </c>
      <c r="J255" s="38"/>
    </row>
    <row r="256" spans="1:10" ht="12.75" customHeight="1" x14ac:dyDescent="0.25">
      <c r="A256" s="24" t="s">
        <v>160</v>
      </c>
      <c r="B256" s="25" t="s">
        <v>312</v>
      </c>
      <c r="C256" s="26">
        <v>2506.23</v>
      </c>
      <c r="D256" s="26">
        <v>18179077</v>
      </c>
      <c r="E256" s="26">
        <v>268245.37</v>
      </c>
      <c r="F256" s="27">
        <f t="shared" si="55"/>
        <v>10703.142568718753</v>
      </c>
      <c r="G256" s="27">
        <f t="shared" si="56"/>
        <v>1.4755719996125216</v>
      </c>
      <c r="H256" s="28">
        <f t="shared" si="57"/>
        <v>265739.14</v>
      </c>
      <c r="J256" s="38"/>
    </row>
    <row r="257" spans="1:10" ht="12.75" customHeight="1" x14ac:dyDescent="0.25">
      <c r="A257" s="22" t="s">
        <v>414</v>
      </c>
      <c r="B257" s="17" t="s">
        <v>415</v>
      </c>
      <c r="C257" s="18">
        <v>2755641.15</v>
      </c>
      <c r="D257" s="18">
        <v>9421823</v>
      </c>
      <c r="E257" s="18">
        <v>1835404.49</v>
      </c>
      <c r="F257" s="19">
        <f t="shared" si="55"/>
        <v>66.605352079315551</v>
      </c>
      <c r="G257" s="19">
        <f t="shared" si="56"/>
        <v>19.480354173496998</v>
      </c>
      <c r="H257" s="20">
        <f t="shared" si="57"/>
        <v>-920236.65999999992</v>
      </c>
      <c r="J257" s="38"/>
    </row>
    <row r="258" spans="1:10" ht="12.75" customHeight="1" x14ac:dyDescent="0.25">
      <c r="A258" s="24" t="s">
        <v>159</v>
      </c>
      <c r="B258" s="25" t="s">
        <v>3</v>
      </c>
      <c r="C258" s="26">
        <v>1467226.38</v>
      </c>
      <c r="D258" s="26">
        <v>4502956</v>
      </c>
      <c r="E258" s="26">
        <v>1683399.21</v>
      </c>
      <c r="F258" s="27">
        <f t="shared" si="55"/>
        <v>114.73343397765245</v>
      </c>
      <c r="G258" s="27">
        <f t="shared" si="56"/>
        <v>37.384313992852697</v>
      </c>
      <c r="H258" s="28">
        <f t="shared" si="57"/>
        <v>216172.83000000007</v>
      </c>
      <c r="J258" s="38"/>
    </row>
    <row r="259" spans="1:10" ht="12.75" customHeight="1" x14ac:dyDescent="0.25">
      <c r="A259" s="24" t="s">
        <v>160</v>
      </c>
      <c r="B259" s="25" t="s">
        <v>312</v>
      </c>
      <c r="C259" s="26">
        <v>1288414.77</v>
      </c>
      <c r="D259" s="26">
        <v>4918867</v>
      </c>
      <c r="E259" s="26">
        <v>152005.28</v>
      </c>
      <c r="F259" s="27">
        <f t="shared" si="55"/>
        <v>11.797852953827904</v>
      </c>
      <c r="G259" s="27">
        <f t="shared" si="56"/>
        <v>3.0902498481865841</v>
      </c>
      <c r="H259" s="28">
        <f t="shared" si="57"/>
        <v>-1136409.49</v>
      </c>
      <c r="J259" s="38"/>
    </row>
    <row r="260" spans="1:10" ht="12.75" customHeight="1" x14ac:dyDescent="0.25">
      <c r="A260" s="22" t="s">
        <v>416</v>
      </c>
      <c r="B260" s="17" t="s">
        <v>417</v>
      </c>
      <c r="C260" s="18">
        <v>491423.79</v>
      </c>
      <c r="D260" s="18">
        <v>17573686</v>
      </c>
      <c r="E260" s="18">
        <v>917352.87</v>
      </c>
      <c r="F260" s="19">
        <f t="shared" si="55"/>
        <v>186.6724584090648</v>
      </c>
      <c r="G260" s="19">
        <f t="shared" si="56"/>
        <v>5.220036764057352</v>
      </c>
      <c r="H260" s="20">
        <f t="shared" si="57"/>
        <v>425929.08</v>
      </c>
      <c r="J260" s="38"/>
    </row>
    <row r="261" spans="1:10" ht="12.75" customHeight="1" x14ac:dyDescent="0.25">
      <c r="A261" s="24" t="s">
        <v>159</v>
      </c>
      <c r="B261" s="25" t="s">
        <v>3</v>
      </c>
      <c r="C261" s="26">
        <v>325992.90000000002</v>
      </c>
      <c r="D261" s="26">
        <v>1037851</v>
      </c>
      <c r="E261" s="26">
        <v>376265.4</v>
      </c>
      <c r="F261" s="27">
        <f t="shared" si="55"/>
        <v>115.42134813365567</v>
      </c>
      <c r="G261" s="27">
        <f t="shared" si="56"/>
        <v>36.254279275156073</v>
      </c>
      <c r="H261" s="28">
        <f t="shared" si="57"/>
        <v>50272.5</v>
      </c>
      <c r="J261" s="38"/>
    </row>
    <row r="262" spans="1:10" ht="12.75" customHeight="1" x14ac:dyDescent="0.25">
      <c r="A262" s="24" t="s">
        <v>160</v>
      </c>
      <c r="B262" s="25" t="s">
        <v>312</v>
      </c>
      <c r="C262" s="26">
        <v>165430.89000000001</v>
      </c>
      <c r="D262" s="26">
        <v>16535835</v>
      </c>
      <c r="E262" s="26">
        <v>541087.47</v>
      </c>
      <c r="F262" s="27">
        <f t="shared" si="55"/>
        <v>327.07765158006458</v>
      </c>
      <c r="G262" s="27">
        <f t="shared" si="56"/>
        <v>3.2722113518912104</v>
      </c>
      <c r="H262" s="28">
        <f t="shared" si="57"/>
        <v>375656.57999999996</v>
      </c>
      <c r="J262" s="38"/>
    </row>
    <row r="263" spans="1:10" ht="12.75" customHeight="1" x14ac:dyDescent="0.25">
      <c r="A263" s="22" t="s">
        <v>418</v>
      </c>
      <c r="B263" s="17" t="s">
        <v>419</v>
      </c>
      <c r="C263" s="18">
        <v>818674.87</v>
      </c>
      <c r="D263" s="18">
        <v>3659765</v>
      </c>
      <c r="E263" s="18">
        <v>918759.47</v>
      </c>
      <c r="F263" s="19">
        <f t="shared" si="55"/>
        <v>112.2251950887414</v>
      </c>
      <c r="G263" s="19">
        <f t="shared" si="56"/>
        <v>25.104329649581324</v>
      </c>
      <c r="H263" s="20">
        <f t="shared" si="57"/>
        <v>100084.59999999998</v>
      </c>
      <c r="J263" s="38"/>
    </row>
    <row r="264" spans="1:10" ht="12.75" customHeight="1" x14ac:dyDescent="0.25">
      <c r="A264" s="24" t="s">
        <v>159</v>
      </c>
      <c r="B264" s="25" t="s">
        <v>3</v>
      </c>
      <c r="C264" s="26">
        <v>697120.22</v>
      </c>
      <c r="D264" s="26">
        <v>2332539</v>
      </c>
      <c r="E264" s="26">
        <v>836855.15</v>
      </c>
      <c r="F264" s="27">
        <f t="shared" si="55"/>
        <v>120.04459575136124</v>
      </c>
      <c r="G264" s="27">
        <f t="shared" si="56"/>
        <v>35.877434418031164</v>
      </c>
      <c r="H264" s="28">
        <f t="shared" si="57"/>
        <v>139734.93000000005</v>
      </c>
      <c r="J264" s="38"/>
    </row>
    <row r="265" spans="1:10" ht="12.75" customHeight="1" x14ac:dyDescent="0.25">
      <c r="A265" s="24" t="s">
        <v>160</v>
      </c>
      <c r="B265" s="25" t="s">
        <v>312</v>
      </c>
      <c r="C265" s="26">
        <v>121554.65</v>
      </c>
      <c r="D265" s="26">
        <v>1327226</v>
      </c>
      <c r="E265" s="26">
        <v>81904.320000000007</v>
      </c>
      <c r="F265" s="27">
        <f t="shared" si="55"/>
        <v>67.380655532305838</v>
      </c>
      <c r="G265" s="27">
        <f t="shared" si="56"/>
        <v>6.1710906808636965</v>
      </c>
      <c r="H265" s="28">
        <f t="shared" si="57"/>
        <v>-39650.329999999987</v>
      </c>
      <c r="J265" s="38"/>
    </row>
    <row r="266" spans="1:10" ht="12.75" customHeight="1" x14ac:dyDescent="0.25">
      <c r="A266" s="16" t="s">
        <v>237</v>
      </c>
      <c r="B266" s="17" t="s">
        <v>383</v>
      </c>
      <c r="C266" s="18">
        <v>91943797.239999995</v>
      </c>
      <c r="D266" s="18">
        <v>666535219</v>
      </c>
      <c r="E266" s="18">
        <v>212936919.93000001</v>
      </c>
      <c r="F266" s="19">
        <f t="shared" si="43"/>
        <v>231.59465491094829</v>
      </c>
      <c r="G266" s="19">
        <f t="shared" si="44"/>
        <v>31.946836995270615</v>
      </c>
      <c r="H266" s="20">
        <f t="shared" si="45"/>
        <v>120993122.69000001</v>
      </c>
      <c r="J266" s="38"/>
    </row>
    <row r="267" spans="1:10" ht="12.75" customHeight="1" x14ac:dyDescent="0.25">
      <c r="A267" s="22" t="s">
        <v>238</v>
      </c>
      <c r="B267" s="17" t="s">
        <v>384</v>
      </c>
      <c r="C267" s="18">
        <v>42760947.270000003</v>
      </c>
      <c r="D267" s="18">
        <v>504001164</v>
      </c>
      <c r="E267" s="18">
        <v>149556097.50999999</v>
      </c>
      <c r="F267" s="19">
        <f t="shared" si="43"/>
        <v>349.74926202096731</v>
      </c>
      <c r="G267" s="19">
        <f t="shared" si="44"/>
        <v>29.673760338775722</v>
      </c>
      <c r="H267" s="20">
        <f t="shared" si="45"/>
        <v>106795150.23999998</v>
      </c>
      <c r="J267" s="38"/>
    </row>
    <row r="268" spans="1:10" ht="12.75" customHeight="1" x14ac:dyDescent="0.25">
      <c r="A268" s="24" t="s">
        <v>159</v>
      </c>
      <c r="B268" s="25" t="s">
        <v>3</v>
      </c>
      <c r="C268" s="26">
        <v>39873774.359999999</v>
      </c>
      <c r="D268" s="26">
        <v>398172342</v>
      </c>
      <c r="E268" s="26">
        <v>135443221.00999999</v>
      </c>
      <c r="F268" s="27">
        <f t="shared" si="43"/>
        <v>339.6799605353437</v>
      </c>
      <c r="G268" s="27">
        <f t="shared" si="44"/>
        <v>34.016230341282714</v>
      </c>
      <c r="H268" s="28">
        <f t="shared" si="45"/>
        <v>95569446.649999991</v>
      </c>
      <c r="J268" s="38"/>
    </row>
    <row r="269" spans="1:10" ht="12.75" customHeight="1" x14ac:dyDescent="0.25">
      <c r="A269" s="24" t="s">
        <v>160</v>
      </c>
      <c r="B269" s="25" t="s">
        <v>312</v>
      </c>
      <c r="C269" s="26">
        <v>2887172.91</v>
      </c>
      <c r="D269" s="26">
        <v>105828822</v>
      </c>
      <c r="E269" s="26">
        <v>14112876.5</v>
      </c>
      <c r="F269" s="27">
        <f t="shared" si="43"/>
        <v>488.81299942648741</v>
      </c>
      <c r="G269" s="27">
        <f t="shared" si="44"/>
        <v>13.335569869614536</v>
      </c>
      <c r="H269" s="28">
        <f t="shared" si="45"/>
        <v>11225703.59</v>
      </c>
      <c r="J269" s="38"/>
    </row>
    <row r="270" spans="1:10" ht="12.75" customHeight="1" x14ac:dyDescent="0.25">
      <c r="A270" s="22" t="s">
        <v>239</v>
      </c>
      <c r="B270" s="17" t="s">
        <v>74</v>
      </c>
      <c r="C270" s="18">
        <v>33469312.02</v>
      </c>
      <c r="D270" s="18">
        <v>81791348</v>
      </c>
      <c r="E270" s="18">
        <v>41105764.82</v>
      </c>
      <c r="F270" s="19">
        <f t="shared" si="43"/>
        <v>122.81628255590297</v>
      </c>
      <c r="G270" s="19">
        <f t="shared" si="44"/>
        <v>50.256861911604631</v>
      </c>
      <c r="H270" s="20">
        <f t="shared" si="45"/>
        <v>7636452.8000000007</v>
      </c>
      <c r="J270" s="38"/>
    </row>
    <row r="271" spans="1:10" ht="12.75" customHeight="1" x14ac:dyDescent="0.25">
      <c r="A271" s="24" t="s">
        <v>159</v>
      </c>
      <c r="B271" s="25" t="s">
        <v>3</v>
      </c>
      <c r="C271" s="26">
        <v>33220084.629999999</v>
      </c>
      <c r="D271" s="26">
        <v>68154678</v>
      </c>
      <c r="E271" s="26">
        <v>41010545.390000001</v>
      </c>
      <c r="F271" s="27">
        <f t="shared" si="43"/>
        <v>123.45105633164066</v>
      </c>
      <c r="G271" s="27">
        <f t="shared" si="44"/>
        <v>60.172752030315515</v>
      </c>
      <c r="H271" s="28">
        <f t="shared" si="45"/>
        <v>7790460.7600000016</v>
      </c>
      <c r="J271" s="38"/>
    </row>
    <row r="272" spans="1:10" ht="12.75" customHeight="1" x14ac:dyDescent="0.25">
      <c r="A272" s="24" t="s">
        <v>160</v>
      </c>
      <c r="B272" s="25" t="s">
        <v>312</v>
      </c>
      <c r="C272" s="26">
        <v>249227.39</v>
      </c>
      <c r="D272" s="26">
        <v>13636670</v>
      </c>
      <c r="E272" s="26">
        <v>95219.43</v>
      </c>
      <c r="F272" s="27">
        <f t="shared" ref="F272" si="58">IF(C272=0,"x",E272/C272*100)</f>
        <v>38.205844871223817</v>
      </c>
      <c r="G272" s="27">
        <f t="shared" ref="G272" si="59">IF(D272=0,"x",E272/D272*100)</f>
        <v>0.69826013242235818</v>
      </c>
      <c r="H272" s="28">
        <f t="shared" ref="H272" si="60">+E272-C272</f>
        <v>-154007.96000000002</v>
      </c>
      <c r="J272" s="38"/>
    </row>
    <row r="273" spans="1:10" ht="12.75" customHeight="1" x14ac:dyDescent="0.25">
      <c r="A273" s="22" t="s">
        <v>240</v>
      </c>
      <c r="B273" s="17" t="s">
        <v>75</v>
      </c>
      <c r="C273" s="18">
        <v>14693813.890000001</v>
      </c>
      <c r="D273" s="18">
        <v>80199392</v>
      </c>
      <c r="E273" s="18">
        <v>21731758.870000001</v>
      </c>
      <c r="F273" s="19">
        <f t="shared" si="43"/>
        <v>147.89733307286363</v>
      </c>
      <c r="G273" s="19">
        <f t="shared" si="44"/>
        <v>27.097161621873646</v>
      </c>
      <c r="H273" s="20">
        <f t="shared" si="45"/>
        <v>7037944.9800000004</v>
      </c>
      <c r="J273" s="38"/>
    </row>
    <row r="274" spans="1:10" ht="12.75" customHeight="1" x14ac:dyDescent="0.25">
      <c r="A274" s="24" t="s">
        <v>159</v>
      </c>
      <c r="B274" s="25" t="s">
        <v>3</v>
      </c>
      <c r="C274" s="26">
        <v>13950993.869999999</v>
      </c>
      <c r="D274" s="26">
        <v>77339217</v>
      </c>
      <c r="E274" s="26">
        <v>20793553.829999998</v>
      </c>
      <c r="F274" s="27">
        <f t="shared" si="43"/>
        <v>149.04711466266309</v>
      </c>
      <c r="G274" s="27">
        <f t="shared" si="44"/>
        <v>26.886170608631836</v>
      </c>
      <c r="H274" s="28">
        <f t="shared" si="45"/>
        <v>6842559.959999999</v>
      </c>
      <c r="J274" s="38"/>
    </row>
    <row r="275" spans="1:10" ht="12.75" customHeight="1" x14ac:dyDescent="0.25">
      <c r="A275" s="24" t="s">
        <v>160</v>
      </c>
      <c r="B275" s="25" t="s">
        <v>312</v>
      </c>
      <c r="C275" s="26">
        <v>742820.02</v>
      </c>
      <c r="D275" s="26">
        <v>2860175</v>
      </c>
      <c r="E275" s="26">
        <v>938205.04</v>
      </c>
      <c r="F275" s="27">
        <f t="shared" si="43"/>
        <v>126.30314406442626</v>
      </c>
      <c r="G275" s="27">
        <f t="shared" si="44"/>
        <v>32.802364890260208</v>
      </c>
      <c r="H275" s="28">
        <f t="shared" si="45"/>
        <v>195385.02000000002</v>
      </c>
      <c r="J275" s="38"/>
    </row>
    <row r="276" spans="1:10" ht="12.75" customHeight="1" x14ac:dyDescent="0.25">
      <c r="A276" s="22" t="s">
        <v>241</v>
      </c>
      <c r="B276" s="17" t="s">
        <v>76</v>
      </c>
      <c r="C276" s="18">
        <v>1019724.06</v>
      </c>
      <c r="D276" s="18">
        <v>543315</v>
      </c>
      <c r="E276" s="18">
        <v>543298.73</v>
      </c>
      <c r="F276" s="19">
        <f t="shared" si="43"/>
        <v>53.278994907700806</v>
      </c>
      <c r="G276" s="19">
        <f t="shared" si="44"/>
        <v>99.997005420428295</v>
      </c>
      <c r="H276" s="20">
        <f t="shared" si="45"/>
        <v>-476425.33000000007</v>
      </c>
      <c r="J276" s="38"/>
    </row>
    <row r="277" spans="1:10" ht="12.75" customHeight="1" x14ac:dyDescent="0.25">
      <c r="A277" s="24" t="s">
        <v>159</v>
      </c>
      <c r="B277" s="25" t="s">
        <v>3</v>
      </c>
      <c r="C277" s="26">
        <v>910375.34</v>
      </c>
      <c r="D277" s="26">
        <v>516786</v>
      </c>
      <c r="E277" s="26">
        <v>516771.31</v>
      </c>
      <c r="F277" s="27">
        <f t="shared" si="43"/>
        <v>56.764642812051569</v>
      </c>
      <c r="G277" s="27">
        <f t="shared" si="44"/>
        <v>99.997157430735356</v>
      </c>
      <c r="H277" s="28">
        <f t="shared" si="45"/>
        <v>-393604.02999999997</v>
      </c>
      <c r="J277" s="38"/>
    </row>
    <row r="278" spans="1:10" ht="12.75" customHeight="1" x14ac:dyDescent="0.25">
      <c r="A278" s="24" t="s">
        <v>160</v>
      </c>
      <c r="B278" s="25" t="s">
        <v>312</v>
      </c>
      <c r="C278" s="26">
        <v>109348.72</v>
      </c>
      <c r="D278" s="26">
        <v>26529</v>
      </c>
      <c r="E278" s="26">
        <v>26527.42</v>
      </c>
      <c r="F278" s="27">
        <f t="shared" si="43"/>
        <v>24.259470069699944</v>
      </c>
      <c r="G278" s="27">
        <f t="shared" si="44"/>
        <v>99.994044253458469</v>
      </c>
      <c r="H278" s="28">
        <f t="shared" si="45"/>
        <v>-82821.3</v>
      </c>
      <c r="J278" s="38"/>
    </row>
    <row r="279" spans="1:10" ht="12.75" customHeight="1" x14ac:dyDescent="0.25">
      <c r="A279" s="16" t="s">
        <v>242</v>
      </c>
      <c r="B279" s="17" t="s">
        <v>385</v>
      </c>
      <c r="C279" s="18">
        <v>353498349.69</v>
      </c>
      <c r="D279" s="18">
        <v>1814865176</v>
      </c>
      <c r="E279" s="18">
        <v>556538058.90999997</v>
      </c>
      <c r="F279" s="19">
        <f t="shared" si="43"/>
        <v>157.43724387908895</v>
      </c>
      <c r="G279" s="19">
        <f t="shared" si="44"/>
        <v>30.665531868136963</v>
      </c>
      <c r="H279" s="20">
        <f t="shared" si="45"/>
        <v>203039709.21999997</v>
      </c>
      <c r="J279" s="38"/>
    </row>
    <row r="280" spans="1:10" ht="12.75" customHeight="1" x14ac:dyDescent="0.25">
      <c r="A280" s="22" t="s">
        <v>243</v>
      </c>
      <c r="B280" s="17" t="s">
        <v>386</v>
      </c>
      <c r="C280" s="18">
        <v>256624388.02000001</v>
      </c>
      <c r="D280" s="18">
        <v>1413758253</v>
      </c>
      <c r="E280" s="18">
        <v>469465901.76999998</v>
      </c>
      <c r="F280" s="19">
        <f t="shared" si="43"/>
        <v>182.93892696332983</v>
      </c>
      <c r="G280" s="19">
        <f t="shared" si="44"/>
        <v>33.20694332102336</v>
      </c>
      <c r="H280" s="20">
        <f t="shared" si="45"/>
        <v>212841513.74999997</v>
      </c>
      <c r="J280" s="38"/>
    </row>
    <row r="281" spans="1:10" ht="12.75" customHeight="1" x14ac:dyDescent="0.25">
      <c r="A281" s="24" t="s">
        <v>159</v>
      </c>
      <c r="B281" s="25" t="s">
        <v>3</v>
      </c>
      <c r="C281" s="26">
        <v>252360266.27000001</v>
      </c>
      <c r="D281" s="26">
        <v>1404743621</v>
      </c>
      <c r="E281" s="26">
        <v>469079584.44</v>
      </c>
      <c r="F281" s="27">
        <f t="shared" si="43"/>
        <v>185.87695732502206</v>
      </c>
      <c r="G281" s="27">
        <f t="shared" si="44"/>
        <v>33.39254063357658</v>
      </c>
      <c r="H281" s="28">
        <f t="shared" si="45"/>
        <v>216719318.16999999</v>
      </c>
      <c r="J281" s="38"/>
    </row>
    <row r="282" spans="1:10" ht="12.75" customHeight="1" x14ac:dyDescent="0.25">
      <c r="A282" s="24" t="s">
        <v>160</v>
      </c>
      <c r="B282" s="25" t="s">
        <v>312</v>
      </c>
      <c r="C282" s="26">
        <v>4264121.75</v>
      </c>
      <c r="D282" s="26">
        <v>9014632</v>
      </c>
      <c r="E282" s="26">
        <v>386317.33</v>
      </c>
      <c r="F282" s="27">
        <f t="shared" si="43"/>
        <v>9.0597162240970253</v>
      </c>
      <c r="G282" s="27">
        <f t="shared" si="44"/>
        <v>4.2854475923143625</v>
      </c>
      <c r="H282" s="28">
        <f t="shared" si="45"/>
        <v>-3877804.42</v>
      </c>
      <c r="J282" s="38"/>
    </row>
    <row r="283" spans="1:10" ht="12.75" customHeight="1" x14ac:dyDescent="0.25">
      <c r="A283" s="22" t="s">
        <v>244</v>
      </c>
      <c r="B283" s="17" t="s">
        <v>77</v>
      </c>
      <c r="C283" s="18">
        <v>26310305.690000001</v>
      </c>
      <c r="D283" s="18">
        <v>119103446</v>
      </c>
      <c r="E283" s="18">
        <v>25677306.300000001</v>
      </c>
      <c r="F283" s="19">
        <f t="shared" ref="F283:F349" si="61">IF(C283=0,"x",E283/C283*100)</f>
        <v>97.594100967665341</v>
      </c>
      <c r="G283" s="19">
        <f t="shared" ref="G283:G349" si="62">IF(D283=0,"x",E283/D283*100)</f>
        <v>21.558827357522471</v>
      </c>
      <c r="H283" s="20">
        <f t="shared" ref="H283:H349" si="63">+E283-C283</f>
        <v>-632999.3900000006</v>
      </c>
      <c r="J283" s="38"/>
    </row>
    <row r="284" spans="1:10" ht="12.75" customHeight="1" x14ac:dyDescent="0.25">
      <c r="A284" s="24" t="s">
        <v>159</v>
      </c>
      <c r="B284" s="25" t="s">
        <v>3</v>
      </c>
      <c r="C284" s="26">
        <v>18631624.260000002</v>
      </c>
      <c r="D284" s="26">
        <v>82170737</v>
      </c>
      <c r="E284" s="26">
        <v>22862283.370000001</v>
      </c>
      <c r="F284" s="27">
        <f t="shared" si="61"/>
        <v>122.70687220267074</v>
      </c>
      <c r="G284" s="27">
        <f t="shared" si="62"/>
        <v>27.822901685791134</v>
      </c>
      <c r="H284" s="28">
        <f t="shared" si="63"/>
        <v>4230659.1099999994</v>
      </c>
      <c r="J284" s="38"/>
    </row>
    <row r="285" spans="1:10" ht="12.75" customHeight="1" x14ac:dyDescent="0.25">
      <c r="A285" s="24" t="s">
        <v>160</v>
      </c>
      <c r="B285" s="25" t="s">
        <v>312</v>
      </c>
      <c r="C285" s="26">
        <v>7678681.4299999997</v>
      </c>
      <c r="D285" s="26">
        <v>36932709</v>
      </c>
      <c r="E285" s="26">
        <v>2815022.93</v>
      </c>
      <c r="F285" s="27">
        <f t="shared" si="61"/>
        <v>36.660238553483005</v>
      </c>
      <c r="G285" s="27">
        <f t="shared" si="62"/>
        <v>7.6220320854340802</v>
      </c>
      <c r="H285" s="28">
        <f t="shared" si="63"/>
        <v>-4863658.5</v>
      </c>
      <c r="J285" s="38"/>
    </row>
    <row r="286" spans="1:10" ht="12.75" customHeight="1" x14ac:dyDescent="0.25">
      <c r="A286" s="22" t="s">
        <v>245</v>
      </c>
      <c r="B286" s="17" t="s">
        <v>78</v>
      </c>
      <c r="C286" s="18">
        <v>12832374.619999999</v>
      </c>
      <c r="D286" s="18">
        <v>39624259</v>
      </c>
      <c r="E286" s="18">
        <v>13613341.57</v>
      </c>
      <c r="F286" s="19">
        <f t="shared" si="61"/>
        <v>106.08591140086277</v>
      </c>
      <c r="G286" s="19">
        <f t="shared" si="62"/>
        <v>34.356078608309119</v>
      </c>
      <c r="H286" s="20">
        <f t="shared" si="63"/>
        <v>780966.95000000112</v>
      </c>
      <c r="J286" s="38"/>
    </row>
    <row r="287" spans="1:10" ht="12.75" customHeight="1" x14ac:dyDescent="0.25">
      <c r="A287" s="24" t="s">
        <v>159</v>
      </c>
      <c r="B287" s="25" t="s">
        <v>3</v>
      </c>
      <c r="C287" s="26">
        <v>6325536.2300000004</v>
      </c>
      <c r="D287" s="26">
        <v>18103318</v>
      </c>
      <c r="E287" s="26">
        <v>6771847.7400000002</v>
      </c>
      <c r="F287" s="27">
        <f t="shared" si="61"/>
        <v>107.05571027928488</v>
      </c>
      <c r="G287" s="27">
        <f t="shared" si="62"/>
        <v>37.406666225495236</v>
      </c>
      <c r="H287" s="28">
        <f t="shared" si="63"/>
        <v>446311.50999999978</v>
      </c>
      <c r="J287" s="38"/>
    </row>
    <row r="288" spans="1:10" ht="12.75" customHeight="1" x14ac:dyDescent="0.25">
      <c r="A288" s="24" t="s">
        <v>160</v>
      </c>
      <c r="B288" s="25" t="s">
        <v>312</v>
      </c>
      <c r="C288" s="26">
        <v>6506838.3899999997</v>
      </c>
      <c r="D288" s="26">
        <v>21520941</v>
      </c>
      <c r="E288" s="26">
        <v>6841493.8300000001</v>
      </c>
      <c r="F288" s="27">
        <f t="shared" si="61"/>
        <v>105.14313434485038</v>
      </c>
      <c r="G288" s="27">
        <f t="shared" si="62"/>
        <v>31.789938135140094</v>
      </c>
      <c r="H288" s="28">
        <f t="shared" si="63"/>
        <v>334655.44000000041</v>
      </c>
      <c r="J288" s="38"/>
    </row>
    <row r="289" spans="1:10" ht="12.75" customHeight="1" x14ac:dyDescent="0.25">
      <c r="A289" s="22" t="s">
        <v>246</v>
      </c>
      <c r="B289" s="17" t="s">
        <v>79</v>
      </c>
      <c r="C289" s="18">
        <v>26787982.469999999</v>
      </c>
      <c r="D289" s="18">
        <v>104816622</v>
      </c>
      <c r="E289" s="18">
        <v>17244543.129999999</v>
      </c>
      <c r="F289" s="19">
        <f t="shared" si="61"/>
        <v>64.37417655216197</v>
      </c>
      <c r="G289" s="19">
        <f t="shared" si="62"/>
        <v>16.452107309850149</v>
      </c>
      <c r="H289" s="20">
        <f t="shared" si="63"/>
        <v>-9543439.3399999999</v>
      </c>
      <c r="J289" s="38"/>
    </row>
    <row r="290" spans="1:10" ht="12.75" customHeight="1" x14ac:dyDescent="0.25">
      <c r="A290" s="24" t="s">
        <v>159</v>
      </c>
      <c r="B290" s="25" t="s">
        <v>3</v>
      </c>
      <c r="C290" s="26">
        <v>15457514.390000001</v>
      </c>
      <c r="D290" s="26">
        <v>51278752</v>
      </c>
      <c r="E290" s="26">
        <v>17244543.129999999</v>
      </c>
      <c r="F290" s="27">
        <f t="shared" si="61"/>
        <v>111.56090620336792</v>
      </c>
      <c r="G290" s="27">
        <f t="shared" si="62"/>
        <v>33.629022660301871</v>
      </c>
      <c r="H290" s="28">
        <f t="shared" si="63"/>
        <v>1787028.7399999984</v>
      </c>
      <c r="J290" s="38"/>
    </row>
    <row r="291" spans="1:10" ht="12.75" customHeight="1" x14ac:dyDescent="0.25">
      <c r="A291" s="24" t="s">
        <v>160</v>
      </c>
      <c r="B291" s="25" t="s">
        <v>312</v>
      </c>
      <c r="C291" s="26">
        <v>11330468.08</v>
      </c>
      <c r="D291" s="26">
        <v>53537870</v>
      </c>
      <c r="E291" s="26"/>
      <c r="F291" s="27">
        <f t="shared" si="61"/>
        <v>0</v>
      </c>
      <c r="G291" s="27">
        <f t="shared" si="62"/>
        <v>0</v>
      </c>
      <c r="H291" s="28">
        <f t="shared" si="63"/>
        <v>-11330468.08</v>
      </c>
      <c r="J291" s="38"/>
    </row>
    <row r="292" spans="1:10" ht="12.75" customHeight="1" x14ac:dyDescent="0.25">
      <c r="A292" s="22" t="s">
        <v>247</v>
      </c>
      <c r="B292" s="17" t="s">
        <v>80</v>
      </c>
      <c r="C292" s="18">
        <v>1744585.43</v>
      </c>
      <c r="D292" s="18">
        <v>5039286</v>
      </c>
      <c r="E292" s="18">
        <v>1779329.55</v>
      </c>
      <c r="F292" s="19">
        <f t="shared" si="61"/>
        <v>101.991540190726</v>
      </c>
      <c r="G292" s="19">
        <f t="shared" si="62"/>
        <v>35.309159869076687</v>
      </c>
      <c r="H292" s="20">
        <f t="shared" si="63"/>
        <v>34744.120000000112</v>
      </c>
      <c r="J292" s="38"/>
    </row>
    <row r="293" spans="1:10" ht="12.75" customHeight="1" x14ac:dyDescent="0.25">
      <c r="A293" s="24" t="s">
        <v>159</v>
      </c>
      <c r="B293" s="25" t="s">
        <v>3</v>
      </c>
      <c r="C293" s="26">
        <v>1680935.86</v>
      </c>
      <c r="D293" s="26">
        <v>4968545</v>
      </c>
      <c r="E293" s="26">
        <v>1779329.55</v>
      </c>
      <c r="F293" s="27">
        <f t="shared" si="61"/>
        <v>105.85350651035547</v>
      </c>
      <c r="G293" s="27">
        <f t="shared" si="62"/>
        <v>35.811883559472648</v>
      </c>
      <c r="H293" s="28">
        <f t="shared" si="63"/>
        <v>98393.689999999944</v>
      </c>
      <c r="J293" s="38"/>
    </row>
    <row r="294" spans="1:10" ht="12.75" customHeight="1" x14ac:dyDescent="0.25">
      <c r="A294" s="24" t="s">
        <v>160</v>
      </c>
      <c r="B294" s="25" t="s">
        <v>312</v>
      </c>
      <c r="C294" s="26">
        <v>63649.57</v>
      </c>
      <c r="D294" s="26">
        <v>70741</v>
      </c>
      <c r="E294" s="26"/>
      <c r="F294" s="27">
        <f t="shared" si="61"/>
        <v>0</v>
      </c>
      <c r="G294" s="27">
        <f t="shared" si="62"/>
        <v>0</v>
      </c>
      <c r="H294" s="28">
        <f t="shared" si="63"/>
        <v>-63649.57</v>
      </c>
      <c r="J294" s="38"/>
    </row>
    <row r="295" spans="1:10" ht="12.75" customHeight="1" x14ac:dyDescent="0.25">
      <c r="A295" s="22" t="s">
        <v>341</v>
      </c>
      <c r="B295" s="17" t="s">
        <v>48</v>
      </c>
      <c r="C295" s="18">
        <v>20305531.280000001</v>
      </c>
      <c r="D295" s="18">
        <v>70626797</v>
      </c>
      <c r="E295" s="18">
        <v>16466645.939999999</v>
      </c>
      <c r="F295" s="27">
        <f t="shared" ref="F295:F309" si="64">IF(C295=0,"x",E295/C295*100)</f>
        <v>81.094386120391121</v>
      </c>
      <c r="G295" s="27">
        <f t="shared" ref="G295:G309" si="65">IF(D295=0,"x",E295/D295*100)</f>
        <v>23.315011637863176</v>
      </c>
      <c r="H295" s="28">
        <f t="shared" ref="H295:H309" si="66">+E295-C295</f>
        <v>-3838885.3400000017</v>
      </c>
      <c r="J295" s="38"/>
    </row>
    <row r="296" spans="1:10" ht="12.75" customHeight="1" x14ac:dyDescent="0.25">
      <c r="A296" s="24" t="s">
        <v>159</v>
      </c>
      <c r="B296" s="25" t="s">
        <v>3</v>
      </c>
      <c r="C296" s="26">
        <v>3616747.54</v>
      </c>
      <c r="D296" s="26">
        <v>39786969</v>
      </c>
      <c r="E296" s="26">
        <v>15316896.140000001</v>
      </c>
      <c r="F296" s="27">
        <f t="shared" si="64"/>
        <v>423.49917904416412</v>
      </c>
      <c r="G296" s="27">
        <f t="shared" si="65"/>
        <v>38.497268138218828</v>
      </c>
      <c r="H296" s="28">
        <f t="shared" si="66"/>
        <v>11700148.600000001</v>
      </c>
      <c r="J296" s="38"/>
    </row>
    <row r="297" spans="1:10" ht="12.75" customHeight="1" x14ac:dyDescent="0.25">
      <c r="A297" s="24" t="s">
        <v>160</v>
      </c>
      <c r="B297" s="25" t="s">
        <v>312</v>
      </c>
      <c r="C297" s="26">
        <v>16688783.74</v>
      </c>
      <c r="D297" s="26">
        <v>30839828</v>
      </c>
      <c r="E297" s="26">
        <v>1149749.8</v>
      </c>
      <c r="F297" s="27">
        <f t="shared" si="64"/>
        <v>6.889356455882746</v>
      </c>
      <c r="G297" s="27">
        <f t="shared" si="65"/>
        <v>3.7281329843992648</v>
      </c>
      <c r="H297" s="28">
        <f t="shared" si="66"/>
        <v>-15539033.939999999</v>
      </c>
      <c r="J297" s="38"/>
    </row>
    <row r="298" spans="1:10" ht="12.75" customHeight="1" x14ac:dyDescent="0.25">
      <c r="A298" s="22" t="s">
        <v>342</v>
      </c>
      <c r="B298" s="17" t="s">
        <v>49</v>
      </c>
      <c r="C298" s="18">
        <v>769446.42</v>
      </c>
      <c r="D298" s="18">
        <v>2408587</v>
      </c>
      <c r="E298" s="18">
        <v>1035603.16</v>
      </c>
      <c r="F298" s="27">
        <f t="shared" si="64"/>
        <v>134.5906788415495</v>
      </c>
      <c r="G298" s="27">
        <f t="shared" si="65"/>
        <v>42.996294507941798</v>
      </c>
      <c r="H298" s="28">
        <f t="shared" si="66"/>
        <v>266156.74</v>
      </c>
      <c r="J298" s="38"/>
    </row>
    <row r="299" spans="1:10" ht="12.75" customHeight="1" x14ac:dyDescent="0.25">
      <c r="A299" s="24" t="s">
        <v>159</v>
      </c>
      <c r="B299" s="25" t="s">
        <v>3</v>
      </c>
      <c r="C299" s="26">
        <v>769446.42</v>
      </c>
      <c r="D299" s="26">
        <v>2320524</v>
      </c>
      <c r="E299" s="26">
        <v>1005760.8</v>
      </c>
      <c r="F299" s="27">
        <f t="shared" si="64"/>
        <v>130.71225934094281</v>
      </c>
      <c r="G299" s="27">
        <f t="shared" si="65"/>
        <v>43.341969313827391</v>
      </c>
      <c r="H299" s="28">
        <f t="shared" si="66"/>
        <v>236314.38</v>
      </c>
      <c r="J299" s="38"/>
    </row>
    <row r="300" spans="1:10" ht="12.75" customHeight="1" x14ac:dyDescent="0.25">
      <c r="A300" s="24" t="s">
        <v>160</v>
      </c>
      <c r="B300" s="25" t="s">
        <v>312</v>
      </c>
      <c r="C300" s="26"/>
      <c r="D300" s="26">
        <v>88063</v>
      </c>
      <c r="E300" s="26">
        <v>29842.36</v>
      </c>
      <c r="F300" s="27" t="str">
        <f t="shared" si="64"/>
        <v>x</v>
      </c>
      <c r="G300" s="27">
        <f t="shared" si="65"/>
        <v>33.887512349113699</v>
      </c>
      <c r="H300" s="28">
        <f t="shared" si="66"/>
        <v>29842.36</v>
      </c>
      <c r="J300" s="38"/>
    </row>
    <row r="301" spans="1:10" ht="12.75" customHeight="1" x14ac:dyDescent="0.25">
      <c r="A301" s="22" t="s">
        <v>343</v>
      </c>
      <c r="B301" s="17" t="s">
        <v>50</v>
      </c>
      <c r="C301" s="18">
        <v>510503.67999999999</v>
      </c>
      <c r="D301" s="18">
        <v>1759312</v>
      </c>
      <c r="E301" s="18">
        <v>605211.85</v>
      </c>
      <c r="F301" s="27">
        <f t="shared" si="64"/>
        <v>118.55190740250883</v>
      </c>
      <c r="G301" s="27">
        <f t="shared" si="65"/>
        <v>34.400484393899433</v>
      </c>
      <c r="H301" s="28">
        <f t="shared" si="66"/>
        <v>94708.169999999984</v>
      </c>
      <c r="J301" s="38"/>
    </row>
    <row r="302" spans="1:10" ht="12.75" customHeight="1" x14ac:dyDescent="0.25">
      <c r="A302" s="24" t="s">
        <v>159</v>
      </c>
      <c r="B302" s="25" t="s">
        <v>3</v>
      </c>
      <c r="C302" s="26">
        <v>508601.71</v>
      </c>
      <c r="D302" s="26">
        <v>1702244</v>
      </c>
      <c r="E302" s="26">
        <v>605211.85</v>
      </c>
      <c r="F302" s="27">
        <f t="shared" si="64"/>
        <v>118.99524482526809</v>
      </c>
      <c r="G302" s="27">
        <f t="shared" si="65"/>
        <v>35.55376608758791</v>
      </c>
      <c r="H302" s="28">
        <f t="shared" si="66"/>
        <v>96610.139999999956</v>
      </c>
      <c r="J302" s="38"/>
    </row>
    <row r="303" spans="1:10" ht="12.75" customHeight="1" x14ac:dyDescent="0.25">
      <c r="A303" s="24" t="s">
        <v>160</v>
      </c>
      <c r="B303" s="25" t="s">
        <v>312</v>
      </c>
      <c r="C303" s="26">
        <v>1901.97</v>
      </c>
      <c r="D303" s="26">
        <v>57068</v>
      </c>
      <c r="E303" s="26"/>
      <c r="F303" s="27">
        <f t="shared" si="64"/>
        <v>0</v>
      </c>
      <c r="G303" s="27">
        <f t="shared" si="65"/>
        <v>0</v>
      </c>
      <c r="H303" s="28">
        <f t="shared" si="66"/>
        <v>-1901.97</v>
      </c>
      <c r="J303" s="38"/>
    </row>
    <row r="304" spans="1:10" ht="12.75" customHeight="1" x14ac:dyDescent="0.25">
      <c r="A304" s="22" t="s">
        <v>344</v>
      </c>
      <c r="B304" s="17" t="s">
        <v>51</v>
      </c>
      <c r="C304" s="18">
        <v>375852.48</v>
      </c>
      <c r="D304" s="18">
        <v>1465886</v>
      </c>
      <c r="E304" s="18">
        <v>369257.79</v>
      </c>
      <c r="F304" s="27">
        <f t="shared" si="64"/>
        <v>98.245404686434426</v>
      </c>
      <c r="G304" s="27">
        <f t="shared" si="65"/>
        <v>25.190075490181364</v>
      </c>
      <c r="H304" s="28">
        <f t="shared" si="66"/>
        <v>-6594.6900000000023</v>
      </c>
      <c r="J304" s="38"/>
    </row>
    <row r="305" spans="1:10" ht="12.75" customHeight="1" x14ac:dyDescent="0.25">
      <c r="A305" s="24" t="s">
        <v>159</v>
      </c>
      <c r="B305" s="25" t="s">
        <v>3</v>
      </c>
      <c r="C305" s="26">
        <v>375852.48</v>
      </c>
      <c r="D305" s="26">
        <v>1320962</v>
      </c>
      <c r="E305" s="26">
        <v>369257.79</v>
      </c>
      <c r="F305" s="27">
        <f t="shared" si="64"/>
        <v>98.245404686434426</v>
      </c>
      <c r="G305" s="27">
        <f t="shared" si="65"/>
        <v>27.953702680319342</v>
      </c>
      <c r="H305" s="28">
        <f t="shared" si="66"/>
        <v>-6594.6900000000023</v>
      </c>
      <c r="J305" s="38"/>
    </row>
    <row r="306" spans="1:10" ht="12.75" customHeight="1" x14ac:dyDescent="0.25">
      <c r="A306" s="24" t="s">
        <v>160</v>
      </c>
      <c r="B306" s="25" t="s">
        <v>312</v>
      </c>
      <c r="C306" s="26"/>
      <c r="D306" s="26">
        <v>144924</v>
      </c>
      <c r="E306" s="26"/>
      <c r="F306" s="27" t="str">
        <f t="shared" si="64"/>
        <v>x</v>
      </c>
      <c r="G306" s="27">
        <f t="shared" si="65"/>
        <v>0</v>
      </c>
      <c r="H306" s="28">
        <f t="shared" si="66"/>
        <v>0</v>
      </c>
      <c r="J306" s="38"/>
    </row>
    <row r="307" spans="1:10" ht="12.75" customHeight="1" x14ac:dyDescent="0.25">
      <c r="A307" s="22" t="s">
        <v>345</v>
      </c>
      <c r="B307" s="17" t="s">
        <v>346</v>
      </c>
      <c r="C307" s="18">
        <v>7237379.5999999996</v>
      </c>
      <c r="D307" s="18">
        <v>47054420</v>
      </c>
      <c r="E307" s="18">
        <v>8402182.5800000001</v>
      </c>
      <c r="F307" s="27">
        <f t="shared" si="64"/>
        <v>116.09426400682369</v>
      </c>
      <c r="G307" s="27">
        <f t="shared" si="65"/>
        <v>17.856308886604065</v>
      </c>
      <c r="H307" s="28">
        <f t="shared" si="66"/>
        <v>1164802.9800000004</v>
      </c>
      <c r="J307" s="38"/>
    </row>
    <row r="308" spans="1:10" ht="12.75" customHeight="1" x14ac:dyDescent="0.25">
      <c r="A308" s="24" t="s">
        <v>159</v>
      </c>
      <c r="B308" s="25" t="s">
        <v>3</v>
      </c>
      <c r="C308" s="26">
        <v>7115337.1200000001</v>
      </c>
      <c r="D308" s="26">
        <v>44778618</v>
      </c>
      <c r="E308" s="26">
        <v>8400534.2699999996</v>
      </c>
      <c r="F308" s="27">
        <f t="shared" si="64"/>
        <v>118.06235078289586</v>
      </c>
      <c r="G308" s="27">
        <f t="shared" si="65"/>
        <v>18.760146349313413</v>
      </c>
      <c r="H308" s="28">
        <f t="shared" si="66"/>
        <v>1285197.1499999994</v>
      </c>
      <c r="J308" s="38"/>
    </row>
    <row r="309" spans="1:10" ht="12.75" customHeight="1" x14ac:dyDescent="0.25">
      <c r="A309" s="24" t="s">
        <v>160</v>
      </c>
      <c r="B309" s="25" t="s">
        <v>312</v>
      </c>
      <c r="C309" s="26">
        <v>122042.48</v>
      </c>
      <c r="D309" s="26">
        <v>2275802</v>
      </c>
      <c r="E309" s="26">
        <v>1648.31</v>
      </c>
      <c r="F309" s="27">
        <f t="shared" si="64"/>
        <v>1.350603494783128</v>
      </c>
      <c r="G309" s="27">
        <f t="shared" si="65"/>
        <v>7.2427654075354522E-2</v>
      </c>
      <c r="H309" s="28">
        <f t="shared" si="66"/>
        <v>-120394.17</v>
      </c>
      <c r="J309" s="38"/>
    </row>
    <row r="310" spans="1:10" ht="12.75" customHeight="1" x14ac:dyDescent="0.25">
      <c r="A310" s="22" t="s">
        <v>426</v>
      </c>
      <c r="B310" s="17" t="s">
        <v>427</v>
      </c>
      <c r="C310" s="26"/>
      <c r="D310" s="26">
        <v>9208308</v>
      </c>
      <c r="E310" s="26">
        <v>1878735.27</v>
      </c>
      <c r="F310" s="27" t="str">
        <f t="shared" ref="F310:F312" si="67">IF(C310=0,"x",E310/C310*100)</f>
        <v>x</v>
      </c>
      <c r="G310" s="27">
        <f t="shared" ref="G310:G312" si="68">IF(D310=0,"x",E310/D310*100)</f>
        <v>20.402611098586192</v>
      </c>
      <c r="H310" s="28">
        <f t="shared" ref="H310:H312" si="69">+E310-C310</f>
        <v>1878735.27</v>
      </c>
      <c r="J310" s="38"/>
    </row>
    <row r="311" spans="1:10" ht="12.75" customHeight="1" x14ac:dyDescent="0.25">
      <c r="A311" s="24" t="s">
        <v>159</v>
      </c>
      <c r="B311" s="25" t="s">
        <v>3</v>
      </c>
      <c r="C311" s="26"/>
      <c r="D311" s="26">
        <v>8876499</v>
      </c>
      <c r="E311" s="26">
        <v>1812931.07</v>
      </c>
      <c r="F311" s="27" t="str">
        <f t="shared" si="67"/>
        <v>x</v>
      </c>
      <c r="G311" s="27">
        <f t="shared" si="68"/>
        <v>20.423942705339122</v>
      </c>
      <c r="H311" s="28">
        <f t="shared" si="69"/>
        <v>1812931.07</v>
      </c>
      <c r="J311" s="38"/>
    </row>
    <row r="312" spans="1:10" ht="12.75" customHeight="1" x14ac:dyDescent="0.25">
      <c r="A312" s="24" t="s">
        <v>160</v>
      </c>
      <c r="B312" s="25" t="s">
        <v>312</v>
      </c>
      <c r="C312" s="26"/>
      <c r="D312" s="26">
        <v>331809</v>
      </c>
      <c r="E312" s="26">
        <v>65804.2</v>
      </c>
      <c r="F312" s="27" t="str">
        <f t="shared" si="67"/>
        <v>x</v>
      </c>
      <c r="G312" s="27">
        <f t="shared" si="68"/>
        <v>19.831951514274778</v>
      </c>
      <c r="H312" s="28">
        <f t="shared" si="69"/>
        <v>65804.2</v>
      </c>
      <c r="J312" s="38"/>
    </row>
    <row r="313" spans="1:10" ht="12.75" customHeight="1" x14ac:dyDescent="0.25">
      <c r="A313" s="16" t="s">
        <v>248</v>
      </c>
      <c r="B313" s="17" t="s">
        <v>81</v>
      </c>
      <c r="C313" s="18">
        <v>1090659376.03</v>
      </c>
      <c r="D313" s="18">
        <v>3409996109</v>
      </c>
      <c r="E313" s="18">
        <v>1326762729.6400001</v>
      </c>
      <c r="F313" s="19">
        <f t="shared" si="61"/>
        <v>121.64776270199191</v>
      </c>
      <c r="G313" s="19">
        <f t="shared" si="62"/>
        <v>38.908042332901097</v>
      </c>
      <c r="H313" s="20">
        <f t="shared" si="63"/>
        <v>236103353.61000013</v>
      </c>
      <c r="J313" s="38"/>
    </row>
    <row r="314" spans="1:10" ht="12.75" customHeight="1" x14ac:dyDescent="0.25">
      <c r="A314" s="22" t="s">
        <v>249</v>
      </c>
      <c r="B314" s="17" t="s">
        <v>82</v>
      </c>
      <c r="C314" s="18">
        <v>685349794.5</v>
      </c>
      <c r="D314" s="18">
        <v>2117838154</v>
      </c>
      <c r="E314" s="18">
        <v>784699114.70000005</v>
      </c>
      <c r="F314" s="19">
        <f t="shared" si="61"/>
        <v>114.49614795208056</v>
      </c>
      <c r="G314" s="19">
        <f t="shared" si="62"/>
        <v>37.051892431814224</v>
      </c>
      <c r="H314" s="20">
        <f t="shared" si="63"/>
        <v>99349320.200000048</v>
      </c>
      <c r="J314" s="38"/>
    </row>
    <row r="315" spans="1:10" ht="12.75" customHeight="1" x14ac:dyDescent="0.25">
      <c r="A315" s="24" t="s">
        <v>159</v>
      </c>
      <c r="B315" s="25" t="s">
        <v>3</v>
      </c>
      <c r="C315" s="26">
        <v>682264489.29999995</v>
      </c>
      <c r="D315" s="26">
        <v>2072986943</v>
      </c>
      <c r="E315" s="26">
        <v>784346441.69000006</v>
      </c>
      <c r="F315" s="27">
        <f t="shared" si="61"/>
        <v>114.96222564576617</v>
      </c>
      <c r="G315" s="27">
        <f t="shared" si="62"/>
        <v>37.836535552650616</v>
      </c>
      <c r="H315" s="28">
        <f t="shared" si="63"/>
        <v>102081952.3900001</v>
      </c>
      <c r="J315" s="38"/>
    </row>
    <row r="316" spans="1:10" ht="12.75" customHeight="1" x14ac:dyDescent="0.25">
      <c r="A316" s="24" t="s">
        <v>160</v>
      </c>
      <c r="B316" s="25" t="s">
        <v>312</v>
      </c>
      <c r="C316" s="26">
        <v>3085305.2</v>
      </c>
      <c r="D316" s="26">
        <v>44851211</v>
      </c>
      <c r="E316" s="26">
        <v>352673.01</v>
      </c>
      <c r="F316" s="27">
        <f t="shared" si="61"/>
        <v>11.430733335554615</v>
      </c>
      <c r="G316" s="27">
        <f t="shared" si="62"/>
        <v>0.78631769831142351</v>
      </c>
      <c r="H316" s="28">
        <f t="shared" si="63"/>
        <v>-2732632.1900000004</v>
      </c>
      <c r="J316" s="38"/>
    </row>
    <row r="317" spans="1:10" ht="12.75" customHeight="1" x14ac:dyDescent="0.25">
      <c r="A317" s="22" t="s">
        <v>250</v>
      </c>
      <c r="B317" s="17" t="s">
        <v>83</v>
      </c>
      <c r="C317" s="18">
        <v>305128678.62</v>
      </c>
      <c r="D317" s="18">
        <v>902756315</v>
      </c>
      <c r="E317" s="18">
        <v>435248337.10000002</v>
      </c>
      <c r="F317" s="19">
        <f t="shared" si="61"/>
        <v>142.64419164677992</v>
      </c>
      <c r="G317" s="19">
        <f t="shared" si="62"/>
        <v>48.213269723845691</v>
      </c>
      <c r="H317" s="20">
        <f t="shared" si="63"/>
        <v>130119658.48000002</v>
      </c>
      <c r="J317" s="38"/>
    </row>
    <row r="318" spans="1:10" ht="12.75" customHeight="1" x14ac:dyDescent="0.25">
      <c r="A318" s="24" t="s">
        <v>159</v>
      </c>
      <c r="B318" s="25" t="s">
        <v>3</v>
      </c>
      <c r="C318" s="26">
        <v>279694670.88</v>
      </c>
      <c r="D318" s="26">
        <v>735270480</v>
      </c>
      <c r="E318" s="26">
        <v>313024372.86000001</v>
      </c>
      <c r="F318" s="27">
        <f t="shared" si="61"/>
        <v>111.91645942882471</v>
      </c>
      <c r="G318" s="27">
        <f t="shared" si="62"/>
        <v>42.572683301524634</v>
      </c>
      <c r="H318" s="28">
        <f t="shared" si="63"/>
        <v>33329701.980000019</v>
      </c>
      <c r="J318" s="38"/>
    </row>
    <row r="319" spans="1:10" ht="12.75" customHeight="1" x14ac:dyDescent="0.25">
      <c r="A319" s="24" t="s">
        <v>160</v>
      </c>
      <c r="B319" s="25" t="s">
        <v>312</v>
      </c>
      <c r="C319" s="26">
        <v>25434007.739999998</v>
      </c>
      <c r="D319" s="26">
        <v>167485835</v>
      </c>
      <c r="E319" s="26">
        <v>122223964.23999999</v>
      </c>
      <c r="F319" s="27">
        <f t="shared" si="61"/>
        <v>480.55330284333706</v>
      </c>
      <c r="G319" s="27">
        <f t="shared" si="62"/>
        <v>72.975702237744457</v>
      </c>
      <c r="H319" s="28">
        <f t="shared" si="63"/>
        <v>96789956.5</v>
      </c>
      <c r="J319" s="38"/>
    </row>
    <row r="320" spans="1:10" ht="12.75" customHeight="1" x14ac:dyDescent="0.25">
      <c r="A320" s="22" t="s">
        <v>251</v>
      </c>
      <c r="B320" s="17" t="s">
        <v>84</v>
      </c>
      <c r="C320" s="18">
        <v>52256662.57</v>
      </c>
      <c r="D320" s="18">
        <v>148659716</v>
      </c>
      <c r="E320" s="18">
        <v>49702073.850000001</v>
      </c>
      <c r="F320" s="19">
        <f t="shared" si="61"/>
        <v>95.111458339732238</v>
      </c>
      <c r="G320" s="19">
        <f t="shared" si="62"/>
        <v>33.433451366206029</v>
      </c>
      <c r="H320" s="20">
        <f t="shared" si="63"/>
        <v>-2554588.7199999988</v>
      </c>
      <c r="J320" s="38"/>
    </row>
    <row r="321" spans="1:10" ht="12.75" customHeight="1" x14ac:dyDescent="0.25">
      <c r="A321" s="24" t="s">
        <v>159</v>
      </c>
      <c r="B321" s="25" t="s">
        <v>3</v>
      </c>
      <c r="C321" s="26">
        <v>41336200.149999999</v>
      </c>
      <c r="D321" s="26">
        <v>106280641</v>
      </c>
      <c r="E321" s="26">
        <v>40290912.82</v>
      </c>
      <c r="F321" s="27">
        <f t="shared" si="61"/>
        <v>97.47125443024062</v>
      </c>
      <c r="G321" s="27">
        <f t="shared" si="62"/>
        <v>37.909926437120376</v>
      </c>
      <c r="H321" s="28">
        <f t="shared" si="63"/>
        <v>-1045287.3299999982</v>
      </c>
      <c r="J321" s="38"/>
    </row>
    <row r="322" spans="1:10" ht="12.75" customHeight="1" x14ac:dyDescent="0.25">
      <c r="A322" s="24" t="s">
        <v>160</v>
      </c>
      <c r="B322" s="25" t="s">
        <v>312</v>
      </c>
      <c r="C322" s="26">
        <v>10920462.42</v>
      </c>
      <c r="D322" s="26">
        <v>42379075</v>
      </c>
      <c r="E322" s="26">
        <v>9411161.0299999993</v>
      </c>
      <c r="F322" s="27">
        <f t="shared" si="61"/>
        <v>86.179143959729871</v>
      </c>
      <c r="G322" s="27">
        <f t="shared" si="62"/>
        <v>22.207094019867117</v>
      </c>
      <c r="H322" s="28">
        <f t="shared" si="63"/>
        <v>-1509301.3900000006</v>
      </c>
      <c r="J322" s="38"/>
    </row>
    <row r="323" spans="1:10" ht="12.75" customHeight="1" x14ac:dyDescent="0.25">
      <c r="A323" s="22" t="s">
        <v>252</v>
      </c>
      <c r="B323" s="17" t="s">
        <v>85</v>
      </c>
      <c r="C323" s="18">
        <v>1142847.23</v>
      </c>
      <c r="D323" s="18">
        <v>3780322</v>
      </c>
      <c r="E323" s="18">
        <v>1381370.29</v>
      </c>
      <c r="F323" s="19">
        <f t="shared" si="61"/>
        <v>120.87094877939197</v>
      </c>
      <c r="G323" s="19">
        <f t="shared" si="62"/>
        <v>36.541074807913191</v>
      </c>
      <c r="H323" s="20">
        <f t="shared" si="63"/>
        <v>238523.06000000006</v>
      </c>
      <c r="J323" s="38"/>
    </row>
    <row r="324" spans="1:10" ht="12.75" customHeight="1" x14ac:dyDescent="0.25">
      <c r="A324" s="24" t="s">
        <v>159</v>
      </c>
      <c r="B324" s="25" t="s">
        <v>3</v>
      </c>
      <c r="C324" s="26">
        <v>1142727.31</v>
      </c>
      <c r="D324" s="26">
        <v>3733171</v>
      </c>
      <c r="E324" s="26">
        <v>1379097.78</v>
      </c>
      <c r="F324" s="27">
        <f t="shared" si="61"/>
        <v>120.68476599198456</v>
      </c>
      <c r="G324" s="27">
        <f t="shared" si="62"/>
        <v>36.941725412524633</v>
      </c>
      <c r="H324" s="28">
        <f t="shared" si="63"/>
        <v>236370.46999999997</v>
      </c>
      <c r="J324" s="38"/>
    </row>
    <row r="325" spans="1:10" ht="12.75" customHeight="1" x14ac:dyDescent="0.25">
      <c r="A325" s="24" t="s">
        <v>160</v>
      </c>
      <c r="B325" s="25" t="s">
        <v>312</v>
      </c>
      <c r="C325" s="26">
        <v>119.92</v>
      </c>
      <c r="D325" s="26">
        <v>47151</v>
      </c>
      <c r="E325" s="26">
        <v>2272.5100000000002</v>
      </c>
      <c r="F325" s="27">
        <f t="shared" si="61"/>
        <v>1895.0216811207472</v>
      </c>
      <c r="G325" s="27">
        <f t="shared" si="62"/>
        <v>4.819643273737567</v>
      </c>
      <c r="H325" s="28">
        <f t="shared" si="63"/>
        <v>2152.59</v>
      </c>
      <c r="J325" s="38"/>
    </row>
    <row r="326" spans="1:10" ht="12.75" customHeight="1" x14ac:dyDescent="0.25">
      <c r="A326" s="22" t="s">
        <v>253</v>
      </c>
      <c r="B326" s="17" t="s">
        <v>86</v>
      </c>
      <c r="C326" s="18">
        <v>3401358.31</v>
      </c>
      <c r="D326" s="18">
        <v>14032491</v>
      </c>
      <c r="E326" s="18">
        <v>5179539.91</v>
      </c>
      <c r="F326" s="19">
        <f t="shared" si="61"/>
        <v>152.27857337970372</v>
      </c>
      <c r="G326" s="19">
        <f t="shared" si="62"/>
        <v>36.911051002990128</v>
      </c>
      <c r="H326" s="20">
        <f t="shared" si="63"/>
        <v>1778181.6</v>
      </c>
      <c r="J326" s="38"/>
    </row>
    <row r="327" spans="1:10" ht="12.75" customHeight="1" x14ac:dyDescent="0.25">
      <c r="A327" s="24" t="s">
        <v>159</v>
      </c>
      <c r="B327" s="25" t="s">
        <v>3</v>
      </c>
      <c r="C327" s="26">
        <v>3361918.17</v>
      </c>
      <c r="D327" s="26">
        <v>13456488</v>
      </c>
      <c r="E327" s="26">
        <v>5147526.37</v>
      </c>
      <c r="F327" s="27">
        <f t="shared" si="61"/>
        <v>153.11277995799642</v>
      </c>
      <c r="G327" s="27">
        <f t="shared" si="62"/>
        <v>38.253119015897759</v>
      </c>
      <c r="H327" s="28">
        <f t="shared" si="63"/>
        <v>1785608.2000000002</v>
      </c>
      <c r="J327" s="38"/>
    </row>
    <row r="328" spans="1:10" ht="12.75" customHeight="1" x14ac:dyDescent="0.25">
      <c r="A328" s="24" t="s">
        <v>160</v>
      </c>
      <c r="B328" s="25" t="s">
        <v>312</v>
      </c>
      <c r="C328" s="26">
        <v>39440.14</v>
      </c>
      <c r="D328" s="26">
        <v>576003</v>
      </c>
      <c r="E328" s="26">
        <v>32013.54</v>
      </c>
      <c r="F328" s="27">
        <f t="shared" si="61"/>
        <v>81.169945137111583</v>
      </c>
      <c r="G328" s="27">
        <f t="shared" si="62"/>
        <v>5.5578773027223818</v>
      </c>
      <c r="H328" s="28">
        <f t="shared" si="63"/>
        <v>-7426.5999999999985</v>
      </c>
      <c r="J328" s="38"/>
    </row>
    <row r="329" spans="1:10" ht="12.75" customHeight="1" x14ac:dyDescent="0.25">
      <c r="A329" s="22" t="s">
        <v>254</v>
      </c>
      <c r="B329" s="17" t="s">
        <v>87</v>
      </c>
      <c r="C329" s="18">
        <v>11168424.560000001</v>
      </c>
      <c r="D329" s="18">
        <v>85061754</v>
      </c>
      <c r="E329" s="18">
        <v>17120169.309999999</v>
      </c>
      <c r="F329" s="19">
        <f t="shared" si="61"/>
        <v>153.29081750094213</v>
      </c>
      <c r="G329" s="19">
        <f t="shared" si="62"/>
        <v>20.126753217433066</v>
      </c>
      <c r="H329" s="20">
        <f t="shared" si="63"/>
        <v>5951744.7499999981</v>
      </c>
      <c r="J329" s="38"/>
    </row>
    <row r="330" spans="1:10" ht="12.75" customHeight="1" x14ac:dyDescent="0.25">
      <c r="A330" s="24" t="s">
        <v>159</v>
      </c>
      <c r="B330" s="25" t="s">
        <v>3</v>
      </c>
      <c r="C330" s="26">
        <v>7617856.4400000004</v>
      </c>
      <c r="D330" s="26">
        <v>32803393</v>
      </c>
      <c r="E330" s="26">
        <v>11364311.09</v>
      </c>
      <c r="F330" s="27">
        <f t="shared" si="61"/>
        <v>149.17990617843671</v>
      </c>
      <c r="G330" s="27">
        <f t="shared" si="62"/>
        <v>34.643706186125314</v>
      </c>
      <c r="H330" s="28">
        <f t="shared" si="63"/>
        <v>3746454.6499999994</v>
      </c>
      <c r="J330" s="38"/>
    </row>
    <row r="331" spans="1:10" ht="12.75" customHeight="1" x14ac:dyDescent="0.25">
      <c r="A331" s="24" t="s">
        <v>160</v>
      </c>
      <c r="B331" s="25" t="s">
        <v>312</v>
      </c>
      <c r="C331" s="26">
        <v>3550568.12</v>
      </c>
      <c r="D331" s="26">
        <v>52258361</v>
      </c>
      <c r="E331" s="26">
        <v>5755858.2199999997</v>
      </c>
      <c r="F331" s="27">
        <f t="shared" si="61"/>
        <v>162.11090804251347</v>
      </c>
      <c r="G331" s="27">
        <f t="shared" si="62"/>
        <v>11.014234105045889</v>
      </c>
      <c r="H331" s="28">
        <f t="shared" si="63"/>
        <v>2205290.0999999996</v>
      </c>
      <c r="J331" s="38"/>
    </row>
    <row r="332" spans="1:10" ht="12.75" customHeight="1" x14ac:dyDescent="0.25">
      <c r="A332" s="22" t="s">
        <v>255</v>
      </c>
      <c r="B332" s="17" t="s">
        <v>88</v>
      </c>
      <c r="C332" s="18">
        <v>1372869.53</v>
      </c>
      <c r="D332" s="18">
        <v>4000871</v>
      </c>
      <c r="E332" s="18">
        <v>1483592.32</v>
      </c>
      <c r="F332" s="19">
        <f t="shared" si="61"/>
        <v>108.06506281773184</v>
      </c>
      <c r="G332" s="19">
        <f t="shared" si="62"/>
        <v>37.081733452540711</v>
      </c>
      <c r="H332" s="20">
        <f t="shared" si="63"/>
        <v>110722.79000000004</v>
      </c>
      <c r="J332" s="38"/>
    </row>
    <row r="333" spans="1:10" ht="12.75" customHeight="1" x14ac:dyDescent="0.25">
      <c r="A333" s="24" t="s">
        <v>159</v>
      </c>
      <c r="B333" s="25" t="s">
        <v>3</v>
      </c>
      <c r="C333" s="26">
        <v>1370208.89</v>
      </c>
      <c r="D333" s="26">
        <v>3983617</v>
      </c>
      <c r="E333" s="26">
        <v>1469884.74</v>
      </c>
      <c r="F333" s="27">
        <f t="shared" si="61"/>
        <v>107.27450031359818</v>
      </c>
      <c r="G333" s="27">
        <f t="shared" si="62"/>
        <v>36.898244484848817</v>
      </c>
      <c r="H333" s="28">
        <f t="shared" si="63"/>
        <v>99675.850000000093</v>
      </c>
      <c r="J333" s="38"/>
    </row>
    <row r="334" spans="1:10" ht="12.75" customHeight="1" x14ac:dyDescent="0.25">
      <c r="A334" s="24" t="s">
        <v>160</v>
      </c>
      <c r="B334" s="25" t="s">
        <v>312</v>
      </c>
      <c r="C334" s="26">
        <v>2660.64</v>
      </c>
      <c r="D334" s="26">
        <v>17254</v>
      </c>
      <c r="E334" s="26">
        <v>13707.58</v>
      </c>
      <c r="F334" s="27">
        <f t="shared" si="61"/>
        <v>515.19859883336346</v>
      </c>
      <c r="G334" s="27">
        <f t="shared" si="62"/>
        <v>79.445809667323516</v>
      </c>
      <c r="H334" s="28">
        <f t="shared" si="63"/>
        <v>11046.94</v>
      </c>
      <c r="J334" s="38"/>
    </row>
    <row r="335" spans="1:10" ht="12.75" customHeight="1" x14ac:dyDescent="0.25">
      <c r="A335" s="22" t="s">
        <v>256</v>
      </c>
      <c r="B335" s="17" t="s">
        <v>89</v>
      </c>
      <c r="C335" s="18">
        <v>5214709.4800000004</v>
      </c>
      <c r="D335" s="18">
        <v>12618411</v>
      </c>
      <c r="E335" s="18">
        <v>4888724.49</v>
      </c>
      <c r="F335" s="19">
        <f t="shared" si="61"/>
        <v>93.748741109159539</v>
      </c>
      <c r="G335" s="19">
        <f t="shared" si="62"/>
        <v>38.742790118343748</v>
      </c>
      <c r="H335" s="20">
        <f t="shared" si="63"/>
        <v>-325984.99000000022</v>
      </c>
      <c r="J335" s="38"/>
    </row>
    <row r="336" spans="1:10" ht="12.75" customHeight="1" x14ac:dyDescent="0.25">
      <c r="A336" s="24" t="s">
        <v>159</v>
      </c>
      <c r="B336" s="25" t="s">
        <v>3</v>
      </c>
      <c r="C336" s="26">
        <v>2825649.42</v>
      </c>
      <c r="D336" s="26">
        <v>10227413</v>
      </c>
      <c r="E336" s="26">
        <v>3292598.55</v>
      </c>
      <c r="F336" s="27">
        <f t="shared" si="61"/>
        <v>116.52537383777779</v>
      </c>
      <c r="G336" s="27">
        <f t="shared" si="62"/>
        <v>32.193855376721366</v>
      </c>
      <c r="H336" s="28">
        <f t="shared" si="63"/>
        <v>466949.12999999989</v>
      </c>
      <c r="J336" s="38"/>
    </row>
    <row r="337" spans="1:10" ht="12.75" customHeight="1" x14ac:dyDescent="0.25">
      <c r="A337" s="24" t="s">
        <v>160</v>
      </c>
      <c r="B337" s="25" t="s">
        <v>312</v>
      </c>
      <c r="C337" s="26">
        <v>2389060.06</v>
      </c>
      <c r="D337" s="26">
        <v>2390998</v>
      </c>
      <c r="E337" s="26">
        <v>1596125.94</v>
      </c>
      <c r="F337" s="27">
        <f t="shared" si="61"/>
        <v>66.809787109328681</v>
      </c>
      <c r="G337" s="27">
        <f t="shared" si="62"/>
        <v>66.755636767575709</v>
      </c>
      <c r="H337" s="28">
        <f t="shared" si="63"/>
        <v>-792934.12000000011</v>
      </c>
      <c r="J337" s="38"/>
    </row>
    <row r="338" spans="1:10" ht="12.75" customHeight="1" x14ac:dyDescent="0.25">
      <c r="A338" s="22" t="s">
        <v>257</v>
      </c>
      <c r="B338" s="17" t="s">
        <v>90</v>
      </c>
      <c r="C338" s="18">
        <v>1566639.28</v>
      </c>
      <c r="D338" s="18">
        <v>5935786</v>
      </c>
      <c r="E338" s="18">
        <v>2244852.33</v>
      </c>
      <c r="F338" s="19">
        <f t="shared" si="61"/>
        <v>143.29095144352567</v>
      </c>
      <c r="G338" s="19">
        <f t="shared" si="62"/>
        <v>37.818956579634104</v>
      </c>
      <c r="H338" s="20">
        <f t="shared" si="63"/>
        <v>678213.05</v>
      </c>
      <c r="J338" s="38"/>
    </row>
    <row r="339" spans="1:10" ht="12.75" customHeight="1" x14ac:dyDescent="0.25">
      <c r="A339" s="24" t="s">
        <v>159</v>
      </c>
      <c r="B339" s="25" t="s">
        <v>3</v>
      </c>
      <c r="C339" s="26">
        <v>1564938.64</v>
      </c>
      <c r="D339" s="26">
        <v>5845525</v>
      </c>
      <c r="E339" s="26">
        <v>2244852.33</v>
      </c>
      <c r="F339" s="27">
        <f t="shared" si="61"/>
        <v>143.44666765976206</v>
      </c>
      <c r="G339" s="27">
        <f t="shared" si="62"/>
        <v>38.402920695745891</v>
      </c>
      <c r="H339" s="28">
        <f t="shared" si="63"/>
        <v>679913.69000000018</v>
      </c>
      <c r="J339" s="38"/>
    </row>
    <row r="340" spans="1:10" ht="12.75" customHeight="1" x14ac:dyDescent="0.25">
      <c r="A340" s="24" t="s">
        <v>160</v>
      </c>
      <c r="B340" s="25" t="s">
        <v>312</v>
      </c>
      <c r="C340" s="26">
        <v>1700.64</v>
      </c>
      <c r="D340" s="26">
        <v>90261</v>
      </c>
      <c r="E340" s="26"/>
      <c r="F340" s="27">
        <f t="shared" si="61"/>
        <v>0</v>
      </c>
      <c r="G340" s="27">
        <f t="shared" si="62"/>
        <v>0</v>
      </c>
      <c r="H340" s="28">
        <f t="shared" si="63"/>
        <v>-1700.64</v>
      </c>
      <c r="J340" s="38"/>
    </row>
    <row r="341" spans="1:10" ht="12.75" customHeight="1" x14ac:dyDescent="0.25">
      <c r="A341" s="22" t="s">
        <v>258</v>
      </c>
      <c r="B341" s="17" t="s">
        <v>91</v>
      </c>
      <c r="C341" s="18">
        <v>921479.31</v>
      </c>
      <c r="D341" s="18">
        <v>4675394</v>
      </c>
      <c r="E341" s="18">
        <v>1048848.22</v>
      </c>
      <c r="F341" s="19">
        <f t="shared" si="61"/>
        <v>113.82222135839382</v>
      </c>
      <c r="G341" s="19">
        <f t="shared" si="62"/>
        <v>22.433365401931901</v>
      </c>
      <c r="H341" s="20">
        <f t="shared" si="63"/>
        <v>127368.90999999992</v>
      </c>
      <c r="J341" s="38"/>
    </row>
    <row r="342" spans="1:10" ht="12.75" customHeight="1" x14ac:dyDescent="0.25">
      <c r="A342" s="24" t="s">
        <v>159</v>
      </c>
      <c r="B342" s="25" t="s">
        <v>3</v>
      </c>
      <c r="C342" s="26">
        <v>915005.4</v>
      </c>
      <c r="D342" s="26">
        <v>4154951</v>
      </c>
      <c r="E342" s="26">
        <v>1038026.63</v>
      </c>
      <c r="F342" s="27">
        <f t="shared" si="61"/>
        <v>113.44486382266159</v>
      </c>
      <c r="G342" s="27">
        <f t="shared" si="62"/>
        <v>24.982884996718376</v>
      </c>
      <c r="H342" s="28">
        <f t="shared" si="63"/>
        <v>123021.22999999998</v>
      </c>
      <c r="J342" s="38"/>
    </row>
    <row r="343" spans="1:10" ht="12.75" customHeight="1" x14ac:dyDescent="0.25">
      <c r="A343" s="24" t="s">
        <v>160</v>
      </c>
      <c r="B343" s="25" t="s">
        <v>312</v>
      </c>
      <c r="C343" s="26">
        <v>6473.91</v>
      </c>
      <c r="D343" s="26">
        <v>520443</v>
      </c>
      <c r="E343" s="26">
        <v>10821.59</v>
      </c>
      <c r="F343" s="27">
        <f t="shared" si="61"/>
        <v>167.1569422497378</v>
      </c>
      <c r="G343" s="27">
        <f t="shared" si="62"/>
        <v>2.0793035932849513</v>
      </c>
      <c r="H343" s="28">
        <f t="shared" si="63"/>
        <v>4347.68</v>
      </c>
      <c r="J343" s="38"/>
    </row>
    <row r="344" spans="1:10" ht="12.75" customHeight="1" x14ac:dyDescent="0.25">
      <c r="A344" s="22" t="s">
        <v>259</v>
      </c>
      <c r="B344" s="17" t="s">
        <v>92</v>
      </c>
      <c r="C344" s="18">
        <v>2126399.5</v>
      </c>
      <c r="D344" s="18">
        <v>9831508</v>
      </c>
      <c r="E344" s="18">
        <v>1461359.34</v>
      </c>
      <c r="F344" s="19">
        <f t="shared" si="61"/>
        <v>68.724590087610537</v>
      </c>
      <c r="G344" s="19">
        <f t="shared" si="62"/>
        <v>14.864040592755456</v>
      </c>
      <c r="H344" s="20">
        <f t="shared" si="63"/>
        <v>-665040.15999999992</v>
      </c>
      <c r="J344" s="38"/>
    </row>
    <row r="345" spans="1:10" ht="12.75" customHeight="1" x14ac:dyDescent="0.25">
      <c r="A345" s="24" t="s">
        <v>159</v>
      </c>
      <c r="B345" s="25" t="s">
        <v>3</v>
      </c>
      <c r="C345" s="26">
        <v>1828718.86</v>
      </c>
      <c r="D345" s="26">
        <v>9790364</v>
      </c>
      <c r="E345" s="26">
        <v>1432230.85</v>
      </c>
      <c r="F345" s="27">
        <f t="shared" si="61"/>
        <v>78.318810032942949</v>
      </c>
      <c r="G345" s="27">
        <f t="shared" si="62"/>
        <v>14.628984683306975</v>
      </c>
      <c r="H345" s="28">
        <f t="shared" si="63"/>
        <v>-396488.01</v>
      </c>
      <c r="J345" s="38"/>
    </row>
    <row r="346" spans="1:10" ht="12.75" customHeight="1" x14ac:dyDescent="0.25">
      <c r="A346" s="24" t="s">
        <v>160</v>
      </c>
      <c r="B346" s="25" t="s">
        <v>312</v>
      </c>
      <c r="C346" s="26">
        <v>297680.64000000001</v>
      </c>
      <c r="D346" s="26">
        <v>41144</v>
      </c>
      <c r="E346" s="26">
        <v>29128.49</v>
      </c>
      <c r="F346" s="27">
        <f t="shared" si="61"/>
        <v>9.7851475997901645</v>
      </c>
      <c r="G346" s="27">
        <f t="shared" si="62"/>
        <v>70.796446626482606</v>
      </c>
      <c r="H346" s="28">
        <f t="shared" si="63"/>
        <v>-268552.15000000002</v>
      </c>
      <c r="J346" s="38"/>
    </row>
    <row r="347" spans="1:10" ht="12.75" customHeight="1" x14ac:dyDescent="0.25">
      <c r="A347" s="22" t="s">
        <v>260</v>
      </c>
      <c r="B347" s="17" t="s">
        <v>93</v>
      </c>
      <c r="C347" s="18">
        <v>6743296.7699999996</v>
      </c>
      <c r="D347" s="18">
        <v>45557967</v>
      </c>
      <c r="E347" s="18">
        <v>8806338.9399999995</v>
      </c>
      <c r="F347" s="19">
        <f t="shared" si="61"/>
        <v>130.59396969117822</v>
      </c>
      <c r="G347" s="19">
        <f t="shared" si="62"/>
        <v>19.329964701892866</v>
      </c>
      <c r="H347" s="20">
        <f t="shared" si="63"/>
        <v>2063042.17</v>
      </c>
      <c r="J347" s="38"/>
    </row>
    <row r="348" spans="1:10" ht="12.75" customHeight="1" x14ac:dyDescent="0.25">
      <c r="A348" s="24" t="s">
        <v>159</v>
      </c>
      <c r="B348" s="25" t="s">
        <v>3</v>
      </c>
      <c r="C348" s="26">
        <v>6706681.3300000001</v>
      </c>
      <c r="D348" s="26">
        <v>45366391</v>
      </c>
      <c r="E348" s="26">
        <v>8717858.9299999997</v>
      </c>
      <c r="F348" s="27">
        <f t="shared" si="61"/>
        <v>129.98767201005506</v>
      </c>
      <c r="G348" s="27">
        <f t="shared" si="62"/>
        <v>19.216558200541012</v>
      </c>
      <c r="H348" s="28">
        <f t="shared" si="63"/>
        <v>2011177.5999999996</v>
      </c>
      <c r="J348" s="38"/>
    </row>
    <row r="349" spans="1:10" ht="12.75" customHeight="1" x14ac:dyDescent="0.25">
      <c r="A349" s="24" t="s">
        <v>160</v>
      </c>
      <c r="B349" s="25" t="s">
        <v>312</v>
      </c>
      <c r="C349" s="26">
        <v>36615.440000000002</v>
      </c>
      <c r="D349" s="26">
        <v>191576</v>
      </c>
      <c r="E349" s="26">
        <v>88480.01</v>
      </c>
      <c r="F349" s="27">
        <f t="shared" si="61"/>
        <v>241.64672061840577</v>
      </c>
      <c r="G349" s="27">
        <f t="shared" si="62"/>
        <v>46.185331147951722</v>
      </c>
      <c r="H349" s="28">
        <f t="shared" si="63"/>
        <v>51864.569999999992</v>
      </c>
      <c r="J349" s="38"/>
    </row>
    <row r="350" spans="1:10" ht="12.75" customHeight="1" x14ac:dyDescent="0.25">
      <c r="A350" s="22" t="s">
        <v>261</v>
      </c>
      <c r="B350" s="17" t="s">
        <v>94</v>
      </c>
      <c r="C350" s="18">
        <v>2255340.34</v>
      </c>
      <c r="D350" s="18">
        <v>20121043</v>
      </c>
      <c r="E350" s="18">
        <v>3268979.69</v>
      </c>
      <c r="F350" s="19">
        <f t="shared" ref="F350:F426" si="70">IF(C350=0,"x",E350/C350*100)</f>
        <v>144.94396397840336</v>
      </c>
      <c r="G350" s="19">
        <f t="shared" ref="G350:G426" si="71">IF(D350=0,"x",E350/D350*100)</f>
        <v>16.246571760718368</v>
      </c>
      <c r="H350" s="20">
        <f t="shared" ref="H350:H427" si="72">+E350-C350</f>
        <v>1013639.3500000001</v>
      </c>
      <c r="J350" s="38"/>
    </row>
    <row r="351" spans="1:10" ht="12.75" customHeight="1" x14ac:dyDescent="0.25">
      <c r="A351" s="24" t="s">
        <v>159</v>
      </c>
      <c r="B351" s="25" t="s">
        <v>3</v>
      </c>
      <c r="C351" s="26">
        <v>2253257.25</v>
      </c>
      <c r="D351" s="26">
        <v>19946312</v>
      </c>
      <c r="E351" s="26">
        <v>3268979.69</v>
      </c>
      <c r="F351" s="27">
        <f t="shared" si="70"/>
        <v>145.0779616930113</v>
      </c>
      <c r="G351" s="27">
        <f t="shared" si="71"/>
        <v>16.388892793815717</v>
      </c>
      <c r="H351" s="28">
        <f t="shared" si="72"/>
        <v>1015722.44</v>
      </c>
      <c r="J351" s="38"/>
    </row>
    <row r="352" spans="1:10" ht="12.75" customHeight="1" x14ac:dyDescent="0.25">
      <c r="A352" s="24" t="s">
        <v>160</v>
      </c>
      <c r="B352" s="25" t="s">
        <v>312</v>
      </c>
      <c r="C352" s="26">
        <v>2083.09</v>
      </c>
      <c r="D352" s="26">
        <v>174731</v>
      </c>
      <c r="E352" s="26"/>
      <c r="F352" s="27">
        <f t="shared" si="70"/>
        <v>0</v>
      </c>
      <c r="G352" s="27">
        <f t="shared" si="71"/>
        <v>0</v>
      </c>
      <c r="H352" s="28">
        <f t="shared" si="72"/>
        <v>-2083.09</v>
      </c>
      <c r="J352" s="38"/>
    </row>
    <row r="353" spans="1:10" ht="12.75" customHeight="1" x14ac:dyDescent="0.25">
      <c r="A353" s="22" t="s">
        <v>424</v>
      </c>
      <c r="B353" s="17" t="s">
        <v>425</v>
      </c>
      <c r="C353" s="18">
        <v>12010876.029999999</v>
      </c>
      <c r="D353" s="18">
        <v>35126377</v>
      </c>
      <c r="E353" s="18">
        <v>10229429.15</v>
      </c>
      <c r="F353" s="27">
        <f t="shared" ref="F353:F355" si="73">IF(C353=0,"x",E353/C353*100)</f>
        <v>85.168052059230192</v>
      </c>
      <c r="G353" s="27">
        <f t="shared" ref="G353:G355" si="74">IF(D353=0,"x",E353/D353*100)</f>
        <v>29.121788307402159</v>
      </c>
      <c r="H353" s="28">
        <f t="shared" ref="H353:H355" si="75">+E353-C353</f>
        <v>-1781446.879999999</v>
      </c>
      <c r="J353" s="38"/>
    </row>
    <row r="354" spans="1:10" ht="12.75" customHeight="1" x14ac:dyDescent="0.25">
      <c r="A354" s="24" t="s">
        <v>159</v>
      </c>
      <c r="B354" s="25" t="s">
        <v>3</v>
      </c>
      <c r="C354" s="26">
        <v>12004239.890000001</v>
      </c>
      <c r="D354" s="26">
        <v>34806515</v>
      </c>
      <c r="E354" s="26">
        <v>10229429.15</v>
      </c>
      <c r="F354" s="27">
        <f t="shared" si="73"/>
        <v>85.215134350334949</v>
      </c>
      <c r="G354" s="27">
        <f t="shared" si="74"/>
        <v>29.389409281566969</v>
      </c>
      <c r="H354" s="28">
        <f t="shared" si="75"/>
        <v>-1774810.7400000002</v>
      </c>
      <c r="J354" s="38"/>
    </row>
    <row r="355" spans="1:10" ht="12.75" customHeight="1" x14ac:dyDescent="0.25">
      <c r="A355" s="24" t="s">
        <v>160</v>
      </c>
      <c r="B355" s="25" t="s">
        <v>312</v>
      </c>
      <c r="C355" s="26">
        <v>6636.14</v>
      </c>
      <c r="D355" s="26">
        <v>319862</v>
      </c>
      <c r="E355" s="26"/>
      <c r="F355" s="27">
        <f t="shared" si="73"/>
        <v>0</v>
      </c>
      <c r="G355" s="27">
        <f t="shared" si="74"/>
        <v>0</v>
      </c>
      <c r="H355" s="28">
        <f t="shared" si="75"/>
        <v>-6636.14</v>
      </c>
      <c r="J355" s="38"/>
    </row>
    <row r="356" spans="1:10" ht="12.75" customHeight="1" x14ac:dyDescent="0.25">
      <c r="A356" s="16" t="s">
        <v>262</v>
      </c>
      <c r="B356" s="17" t="s">
        <v>387</v>
      </c>
      <c r="C356" s="18">
        <v>3073142502.3400002</v>
      </c>
      <c r="D356" s="18">
        <v>8110526319</v>
      </c>
      <c r="E356" s="18">
        <v>3502826550.3000002</v>
      </c>
      <c r="F356" s="19">
        <f t="shared" si="70"/>
        <v>113.98191094727379</v>
      </c>
      <c r="G356" s="19">
        <f t="shared" si="71"/>
        <v>43.188646612170622</v>
      </c>
      <c r="H356" s="20">
        <f t="shared" si="72"/>
        <v>429684047.96000004</v>
      </c>
      <c r="J356" s="38"/>
    </row>
    <row r="357" spans="1:10" ht="12.75" customHeight="1" x14ac:dyDescent="0.25">
      <c r="A357" s="22" t="s">
        <v>263</v>
      </c>
      <c r="B357" s="17" t="s">
        <v>388</v>
      </c>
      <c r="C357" s="18">
        <v>94294341.709999993</v>
      </c>
      <c r="D357" s="18">
        <v>259095168</v>
      </c>
      <c r="E357" s="18">
        <v>103934620.53</v>
      </c>
      <c r="F357" s="19">
        <f t="shared" si="70"/>
        <v>110.22360265226567</v>
      </c>
      <c r="G357" s="19">
        <f t="shared" si="71"/>
        <v>40.114457298562975</v>
      </c>
      <c r="H357" s="20">
        <f t="shared" si="72"/>
        <v>9640278.8200000077</v>
      </c>
      <c r="J357" s="38"/>
    </row>
    <row r="358" spans="1:10" ht="12.75" customHeight="1" x14ac:dyDescent="0.25">
      <c r="A358" s="24" t="s">
        <v>159</v>
      </c>
      <c r="B358" s="25" t="s">
        <v>3</v>
      </c>
      <c r="C358" s="26">
        <v>94152601.489999995</v>
      </c>
      <c r="D358" s="26">
        <v>251188334</v>
      </c>
      <c r="E358" s="26">
        <v>103792953.25</v>
      </c>
      <c r="F358" s="27">
        <f t="shared" si="70"/>
        <v>110.2390710478923</v>
      </c>
      <c r="G358" s="27">
        <f t="shared" si="71"/>
        <v>41.320769797374432</v>
      </c>
      <c r="H358" s="28">
        <f t="shared" si="72"/>
        <v>9640351.7600000054</v>
      </c>
      <c r="J358" s="38"/>
    </row>
    <row r="359" spans="1:10" ht="12.75" customHeight="1" x14ac:dyDescent="0.25">
      <c r="A359" s="24" t="s">
        <v>160</v>
      </c>
      <c r="B359" s="25" t="s">
        <v>312</v>
      </c>
      <c r="C359" s="26">
        <v>141740.22</v>
      </c>
      <c r="D359" s="26">
        <v>7906834</v>
      </c>
      <c r="E359" s="26">
        <v>141667.28</v>
      </c>
      <c r="F359" s="27">
        <f t="shared" si="70"/>
        <v>99.948539659385318</v>
      </c>
      <c r="G359" s="27">
        <f t="shared" si="71"/>
        <v>1.7917067691063198</v>
      </c>
      <c r="H359" s="28">
        <f t="shared" si="72"/>
        <v>-72.940000000002328</v>
      </c>
      <c r="J359" s="38"/>
    </row>
    <row r="360" spans="1:10" ht="12.75" customHeight="1" x14ac:dyDescent="0.25">
      <c r="A360" s="22" t="s">
        <v>264</v>
      </c>
      <c r="B360" s="17" t="s">
        <v>95</v>
      </c>
      <c r="C360" s="18">
        <v>2603843632.46</v>
      </c>
      <c r="D360" s="18">
        <v>6804139106</v>
      </c>
      <c r="E360" s="18">
        <v>2926361987.5700002</v>
      </c>
      <c r="F360" s="19">
        <f t="shared" si="70"/>
        <v>112.38624128920132</v>
      </c>
      <c r="G360" s="19">
        <f t="shared" si="71"/>
        <v>43.008556144736765</v>
      </c>
      <c r="H360" s="20">
        <f t="shared" si="72"/>
        <v>322518355.11000013</v>
      </c>
      <c r="J360" s="38"/>
    </row>
    <row r="361" spans="1:10" ht="12.75" customHeight="1" x14ac:dyDescent="0.25">
      <c r="A361" s="24" t="s">
        <v>159</v>
      </c>
      <c r="B361" s="25" t="s">
        <v>3</v>
      </c>
      <c r="C361" s="26">
        <v>2599496869.9200001</v>
      </c>
      <c r="D361" s="26">
        <v>6793019106</v>
      </c>
      <c r="E361" s="26">
        <v>2924960015.3600001</v>
      </c>
      <c r="F361" s="27">
        <f t="shared" si="70"/>
        <v>112.52023609668807</v>
      </c>
      <c r="G361" s="27">
        <f t="shared" si="71"/>
        <v>43.058321634580729</v>
      </c>
      <c r="H361" s="28">
        <f t="shared" si="72"/>
        <v>325463145.44000006</v>
      </c>
      <c r="J361" s="38"/>
    </row>
    <row r="362" spans="1:10" ht="12.75" customHeight="1" x14ac:dyDescent="0.25">
      <c r="A362" s="24" t="s">
        <v>160</v>
      </c>
      <c r="B362" s="25" t="s">
        <v>312</v>
      </c>
      <c r="C362" s="26">
        <v>4346762.54</v>
      </c>
      <c r="D362" s="26">
        <v>11120000</v>
      </c>
      <c r="E362" s="26">
        <v>1401972.21</v>
      </c>
      <c r="F362" s="27">
        <f t="shared" si="70"/>
        <v>32.253250484669906</v>
      </c>
      <c r="G362" s="27">
        <f t="shared" si="71"/>
        <v>12.607663758992803</v>
      </c>
      <c r="H362" s="28">
        <f t="shared" si="72"/>
        <v>-2944790.33</v>
      </c>
      <c r="J362" s="38"/>
    </row>
    <row r="363" spans="1:10" ht="12.75" customHeight="1" x14ac:dyDescent="0.25">
      <c r="A363" s="22" t="s">
        <v>265</v>
      </c>
      <c r="B363" s="17" t="s">
        <v>96</v>
      </c>
      <c r="C363" s="18">
        <v>137425125.90000001</v>
      </c>
      <c r="D363" s="18">
        <v>292950549</v>
      </c>
      <c r="E363" s="18">
        <v>139574957.84999999</v>
      </c>
      <c r="F363" s="19">
        <f t="shared" si="70"/>
        <v>101.56436600361157</v>
      </c>
      <c r="G363" s="19">
        <f t="shared" si="71"/>
        <v>47.644545581650362</v>
      </c>
      <c r="H363" s="20">
        <f t="shared" si="72"/>
        <v>2149831.9499999881</v>
      </c>
      <c r="J363" s="38"/>
    </row>
    <row r="364" spans="1:10" ht="12.75" customHeight="1" x14ac:dyDescent="0.25">
      <c r="A364" s="24" t="s">
        <v>159</v>
      </c>
      <c r="B364" s="25" t="s">
        <v>3</v>
      </c>
      <c r="C364" s="26">
        <v>137245614.62</v>
      </c>
      <c r="D364" s="26">
        <v>290779772</v>
      </c>
      <c r="E364" s="26">
        <v>138134869.94999999</v>
      </c>
      <c r="F364" s="27">
        <f t="shared" si="70"/>
        <v>100.64792986825999</v>
      </c>
      <c r="G364" s="27">
        <f t="shared" si="71"/>
        <v>47.504979111820745</v>
      </c>
      <c r="H364" s="28">
        <f t="shared" si="72"/>
        <v>889255.32999998331</v>
      </c>
      <c r="J364" s="38"/>
    </row>
    <row r="365" spans="1:10" ht="12.75" customHeight="1" x14ac:dyDescent="0.25">
      <c r="A365" s="24" t="s">
        <v>160</v>
      </c>
      <c r="B365" s="25" t="s">
        <v>312</v>
      </c>
      <c r="C365" s="26">
        <v>179511.28</v>
      </c>
      <c r="D365" s="26">
        <v>2170777</v>
      </c>
      <c r="E365" s="26">
        <v>1440087.9</v>
      </c>
      <c r="F365" s="27">
        <f t="shared" si="70"/>
        <v>802.22696868965556</v>
      </c>
      <c r="G365" s="27">
        <f t="shared" si="71"/>
        <v>66.339743787593093</v>
      </c>
      <c r="H365" s="28">
        <f t="shared" si="72"/>
        <v>1260576.6199999999</v>
      </c>
      <c r="J365" s="38"/>
    </row>
    <row r="366" spans="1:10" ht="12.75" customHeight="1" x14ac:dyDescent="0.25">
      <c r="A366" s="22" t="s">
        <v>266</v>
      </c>
      <c r="B366" s="17" t="s">
        <v>389</v>
      </c>
      <c r="C366" s="18">
        <v>7705046.4800000004</v>
      </c>
      <c r="D366" s="18">
        <v>30091082</v>
      </c>
      <c r="E366" s="18">
        <v>15591293.4</v>
      </c>
      <c r="F366" s="19">
        <f t="shared" si="70"/>
        <v>202.35171118656248</v>
      </c>
      <c r="G366" s="19">
        <f t="shared" si="71"/>
        <v>51.813668248951636</v>
      </c>
      <c r="H366" s="20">
        <f t="shared" si="72"/>
        <v>7886246.9199999999</v>
      </c>
      <c r="J366" s="38"/>
    </row>
    <row r="367" spans="1:10" ht="12.75" customHeight="1" x14ac:dyDescent="0.25">
      <c r="A367" s="24" t="s">
        <v>159</v>
      </c>
      <c r="B367" s="25" t="s">
        <v>3</v>
      </c>
      <c r="C367" s="26">
        <v>7692606.0700000003</v>
      </c>
      <c r="D367" s="26">
        <v>29771685</v>
      </c>
      <c r="E367" s="26">
        <v>15557690.65</v>
      </c>
      <c r="F367" s="27">
        <f t="shared" si="70"/>
        <v>202.24213365965323</v>
      </c>
      <c r="G367" s="27">
        <f t="shared" si="71"/>
        <v>52.256668206720583</v>
      </c>
      <c r="H367" s="28">
        <f t="shared" si="72"/>
        <v>7865084.5800000001</v>
      </c>
      <c r="J367" s="38"/>
    </row>
    <row r="368" spans="1:10" ht="12.75" customHeight="1" x14ac:dyDescent="0.25">
      <c r="A368" s="24" t="s">
        <v>160</v>
      </c>
      <c r="B368" s="25" t="s">
        <v>312</v>
      </c>
      <c r="C368" s="26">
        <v>12440.41</v>
      </c>
      <c r="D368" s="26">
        <v>319397</v>
      </c>
      <c r="E368" s="26">
        <v>33602.75</v>
      </c>
      <c r="F368" s="27">
        <f t="shared" si="70"/>
        <v>270.10966680358604</v>
      </c>
      <c r="G368" s="27">
        <f t="shared" si="71"/>
        <v>10.520684289457947</v>
      </c>
      <c r="H368" s="28">
        <f t="shared" si="72"/>
        <v>21162.34</v>
      </c>
      <c r="J368" s="38"/>
    </row>
    <row r="369" spans="1:10" ht="12.75" customHeight="1" x14ac:dyDescent="0.25">
      <c r="A369" s="22" t="s">
        <v>267</v>
      </c>
      <c r="B369" s="17" t="s">
        <v>97</v>
      </c>
      <c r="C369" s="18">
        <v>3497712.73</v>
      </c>
      <c r="D369" s="18">
        <v>11747030</v>
      </c>
      <c r="E369" s="18">
        <v>3403648.62</v>
      </c>
      <c r="F369" s="19">
        <f t="shared" si="70"/>
        <v>97.310696524811519</v>
      </c>
      <c r="G369" s="19">
        <f t="shared" si="71"/>
        <v>28.974546076753015</v>
      </c>
      <c r="H369" s="20">
        <f t="shared" si="72"/>
        <v>-94064.10999999987</v>
      </c>
      <c r="J369" s="38"/>
    </row>
    <row r="370" spans="1:10" ht="12.75" customHeight="1" x14ac:dyDescent="0.25">
      <c r="A370" s="24" t="s">
        <v>159</v>
      </c>
      <c r="B370" s="25" t="s">
        <v>3</v>
      </c>
      <c r="C370" s="26">
        <v>3412951.29</v>
      </c>
      <c r="D370" s="26">
        <v>9833964</v>
      </c>
      <c r="E370" s="26">
        <v>3190098.04</v>
      </c>
      <c r="F370" s="27">
        <f t="shared" si="70"/>
        <v>93.470365350570233</v>
      </c>
      <c r="G370" s="27">
        <f t="shared" si="71"/>
        <v>32.439594450416941</v>
      </c>
      <c r="H370" s="28">
        <f t="shared" si="72"/>
        <v>-222853.25</v>
      </c>
      <c r="J370" s="38"/>
    </row>
    <row r="371" spans="1:10" ht="12.75" customHeight="1" x14ac:dyDescent="0.25">
      <c r="A371" s="24" t="s">
        <v>160</v>
      </c>
      <c r="B371" s="25" t="s">
        <v>312</v>
      </c>
      <c r="C371" s="26">
        <v>84761.44</v>
      </c>
      <c r="D371" s="26">
        <v>1913066</v>
      </c>
      <c r="E371" s="26">
        <v>213550.58</v>
      </c>
      <c r="F371" s="27">
        <f t="shared" si="70"/>
        <v>251.94307694630953</v>
      </c>
      <c r="G371" s="27">
        <f t="shared" si="71"/>
        <v>11.162739811381311</v>
      </c>
      <c r="H371" s="28">
        <f t="shared" si="72"/>
        <v>128789.13999999998</v>
      </c>
      <c r="J371" s="38"/>
    </row>
    <row r="372" spans="1:10" ht="12.75" customHeight="1" x14ac:dyDescent="0.25">
      <c r="A372" s="22" t="s">
        <v>268</v>
      </c>
      <c r="B372" s="17" t="s">
        <v>390</v>
      </c>
      <c r="C372" s="18">
        <v>1332306.33</v>
      </c>
      <c r="D372" s="18">
        <v>8629978</v>
      </c>
      <c r="E372" s="18">
        <v>1330482.21</v>
      </c>
      <c r="F372" s="19">
        <f t="shared" si="70"/>
        <v>99.863085541295888</v>
      </c>
      <c r="G372" s="19">
        <f t="shared" si="71"/>
        <v>15.416982638889692</v>
      </c>
      <c r="H372" s="20">
        <f t="shared" si="72"/>
        <v>-1824.1200000001118</v>
      </c>
      <c r="J372" s="38"/>
    </row>
    <row r="373" spans="1:10" ht="12.75" customHeight="1" x14ac:dyDescent="0.25">
      <c r="A373" s="24" t="s">
        <v>159</v>
      </c>
      <c r="B373" s="25" t="s">
        <v>3</v>
      </c>
      <c r="C373" s="26">
        <v>1325489.6499999999</v>
      </c>
      <c r="D373" s="26">
        <v>8606885</v>
      </c>
      <c r="E373" s="26">
        <v>1316210.19</v>
      </c>
      <c r="F373" s="27">
        <f t="shared" si="70"/>
        <v>99.299922108030046</v>
      </c>
      <c r="G373" s="27">
        <f t="shared" si="71"/>
        <v>15.292526738767858</v>
      </c>
      <c r="H373" s="28">
        <f t="shared" si="72"/>
        <v>-9279.4599999999627</v>
      </c>
      <c r="J373" s="38"/>
    </row>
    <row r="374" spans="1:10" ht="12.75" customHeight="1" x14ac:dyDescent="0.25">
      <c r="A374" s="24" t="s">
        <v>160</v>
      </c>
      <c r="B374" s="25" t="s">
        <v>312</v>
      </c>
      <c r="C374" s="26">
        <v>6816.68</v>
      </c>
      <c r="D374" s="26">
        <v>23093</v>
      </c>
      <c r="E374" s="26">
        <v>14272.02</v>
      </c>
      <c r="F374" s="27">
        <f t="shared" si="70"/>
        <v>209.36907702870019</v>
      </c>
      <c r="G374" s="27">
        <f t="shared" si="71"/>
        <v>61.802364352834196</v>
      </c>
      <c r="H374" s="28">
        <f t="shared" si="72"/>
        <v>7455.34</v>
      </c>
      <c r="J374" s="38"/>
    </row>
    <row r="375" spans="1:10" ht="12.75" customHeight="1" x14ac:dyDescent="0.25">
      <c r="A375" s="22" t="s">
        <v>347</v>
      </c>
      <c r="B375" s="17" t="s">
        <v>115</v>
      </c>
      <c r="C375" s="18">
        <v>56189331.689999998</v>
      </c>
      <c r="D375" s="18">
        <v>181650192</v>
      </c>
      <c r="E375" s="18">
        <v>61628716.810000002</v>
      </c>
      <c r="F375" s="27">
        <f t="shared" ref="F375:F377" si="76">IF(C375=0,"x",E375/C375*100)</f>
        <v>109.68045882803771</v>
      </c>
      <c r="G375" s="27">
        <f t="shared" ref="G375:G377" si="77">IF(D375=0,"x",E375/D375*100)</f>
        <v>33.927141023886179</v>
      </c>
      <c r="H375" s="28">
        <f t="shared" ref="H375:H377" si="78">+E375-C375</f>
        <v>5439385.1200000048</v>
      </c>
      <c r="J375" s="38"/>
    </row>
    <row r="376" spans="1:10" ht="12.75" customHeight="1" x14ac:dyDescent="0.25">
      <c r="A376" s="24" t="s">
        <v>159</v>
      </c>
      <c r="B376" s="25" t="s">
        <v>3</v>
      </c>
      <c r="C376" s="26">
        <v>51417333.520000003</v>
      </c>
      <c r="D376" s="26">
        <v>158641486</v>
      </c>
      <c r="E376" s="26">
        <v>55391018.039999999</v>
      </c>
      <c r="F376" s="27">
        <f t="shared" si="76"/>
        <v>107.72829753696647</v>
      </c>
      <c r="G376" s="27">
        <f t="shared" si="77"/>
        <v>34.915846690946907</v>
      </c>
      <c r="H376" s="28">
        <f t="shared" si="78"/>
        <v>3973684.5199999958</v>
      </c>
      <c r="J376" s="38"/>
    </row>
    <row r="377" spans="1:10" ht="12.75" customHeight="1" x14ac:dyDescent="0.25">
      <c r="A377" s="24" t="s">
        <v>160</v>
      </c>
      <c r="B377" s="25" t="s">
        <v>312</v>
      </c>
      <c r="C377" s="26">
        <v>4771998.17</v>
      </c>
      <c r="D377" s="26">
        <v>23008706</v>
      </c>
      <c r="E377" s="26">
        <v>6237698.7699999996</v>
      </c>
      <c r="F377" s="27">
        <f t="shared" si="76"/>
        <v>130.71460943162933</v>
      </c>
      <c r="G377" s="27">
        <f t="shared" si="77"/>
        <v>27.110167646976755</v>
      </c>
      <c r="H377" s="28">
        <f t="shared" si="78"/>
        <v>1465700.5999999996</v>
      </c>
      <c r="J377" s="38"/>
    </row>
    <row r="378" spans="1:10" ht="12.75" customHeight="1" x14ac:dyDescent="0.25">
      <c r="A378" s="22" t="s">
        <v>437</v>
      </c>
      <c r="B378" s="17" t="s">
        <v>438</v>
      </c>
      <c r="C378" s="18">
        <v>168076634.88999999</v>
      </c>
      <c r="D378" s="18">
        <v>512420940</v>
      </c>
      <c r="E378" s="18">
        <v>248716892.44</v>
      </c>
      <c r="F378" s="27">
        <f t="shared" ref="F378:F388" si="79">IF(C378=0,"x",E378/C378*100)</f>
        <v>147.97826753419719</v>
      </c>
      <c r="G378" s="27">
        <f t="shared" ref="G378:G388" si="80">IF(D378=0,"x",E378/D378*100)</f>
        <v>48.537612932055431</v>
      </c>
      <c r="H378" s="28">
        <f t="shared" ref="H378:H388" si="81">+E378-C378</f>
        <v>80640257.550000012</v>
      </c>
      <c r="J378" s="38"/>
    </row>
    <row r="379" spans="1:10" ht="12.75" customHeight="1" x14ac:dyDescent="0.25">
      <c r="A379" s="24" t="s">
        <v>159</v>
      </c>
      <c r="B379" s="25" t="s">
        <v>3</v>
      </c>
      <c r="C379" s="26">
        <v>168076634.88999999</v>
      </c>
      <c r="D379" s="26">
        <v>496976573</v>
      </c>
      <c r="E379" s="26">
        <v>246791763.84</v>
      </c>
      <c r="F379" s="27">
        <f t="shared" si="79"/>
        <v>146.83288013322982</v>
      </c>
      <c r="G379" s="27">
        <f t="shared" si="80"/>
        <v>49.658631261075556</v>
      </c>
      <c r="H379" s="28">
        <f t="shared" si="81"/>
        <v>78715128.950000018</v>
      </c>
      <c r="J379" s="38"/>
    </row>
    <row r="380" spans="1:10" ht="12.75" customHeight="1" x14ac:dyDescent="0.25">
      <c r="A380" s="24" t="s">
        <v>160</v>
      </c>
      <c r="B380" s="25" t="s">
        <v>312</v>
      </c>
      <c r="C380" s="26"/>
      <c r="D380" s="26">
        <v>15444367</v>
      </c>
      <c r="E380" s="26">
        <v>1925128.6</v>
      </c>
      <c r="F380" s="27" t="str">
        <f t="shared" si="79"/>
        <v>x</v>
      </c>
      <c r="G380" s="27">
        <f t="shared" si="80"/>
        <v>12.464923942820059</v>
      </c>
      <c r="H380" s="28">
        <f t="shared" si="81"/>
        <v>1925128.6</v>
      </c>
      <c r="J380" s="38"/>
    </row>
    <row r="381" spans="1:10" ht="12.75" customHeight="1" x14ac:dyDescent="0.25">
      <c r="A381" s="22" t="s">
        <v>439</v>
      </c>
      <c r="B381" s="17" t="s">
        <v>440</v>
      </c>
      <c r="C381" s="18"/>
      <c r="D381" s="18">
        <v>5628519</v>
      </c>
      <c r="E381" s="18">
        <v>1293760.3999999999</v>
      </c>
      <c r="F381" s="27" t="str">
        <f t="shared" ref="F381:F383" si="82">IF(C381=0,"x",E381/C381*100)</f>
        <v>x</v>
      </c>
      <c r="G381" s="27">
        <f t="shared" ref="G381:G383" si="83">IF(D381=0,"x",E381/D381*100)</f>
        <v>22.985804969300094</v>
      </c>
      <c r="H381" s="28">
        <f t="shared" ref="H381:H383" si="84">+E381-C381</f>
        <v>1293760.3999999999</v>
      </c>
      <c r="J381" s="38"/>
    </row>
    <row r="382" spans="1:10" ht="12.75" customHeight="1" x14ac:dyDescent="0.25">
      <c r="A382" s="24" t="s">
        <v>159</v>
      </c>
      <c r="B382" s="25" t="s">
        <v>3</v>
      </c>
      <c r="C382" s="26"/>
      <c r="D382" s="26">
        <v>5240484</v>
      </c>
      <c r="E382" s="26">
        <v>1237602.99</v>
      </c>
      <c r="F382" s="27" t="str">
        <f t="shared" si="82"/>
        <v>x</v>
      </c>
      <c r="G382" s="27">
        <f t="shared" si="83"/>
        <v>23.616196328430732</v>
      </c>
      <c r="H382" s="28">
        <f t="shared" si="84"/>
        <v>1237602.99</v>
      </c>
      <c r="J382" s="38"/>
    </row>
    <row r="383" spans="1:10" ht="12.75" customHeight="1" x14ac:dyDescent="0.25">
      <c r="A383" s="24" t="s">
        <v>160</v>
      </c>
      <c r="B383" s="25" t="s">
        <v>312</v>
      </c>
      <c r="C383" s="26"/>
      <c r="D383" s="26">
        <v>388035</v>
      </c>
      <c r="E383" s="26">
        <v>56157.41</v>
      </c>
      <c r="F383" s="27" t="str">
        <f t="shared" si="82"/>
        <v>x</v>
      </c>
      <c r="G383" s="27">
        <f t="shared" si="83"/>
        <v>14.472253791539424</v>
      </c>
      <c r="H383" s="28">
        <f t="shared" si="84"/>
        <v>56157.41</v>
      </c>
      <c r="J383" s="38"/>
    </row>
    <row r="384" spans="1:10" ht="12.75" customHeight="1" x14ac:dyDescent="0.25">
      <c r="A384" s="22" t="s">
        <v>441</v>
      </c>
      <c r="B384" s="17" t="s">
        <v>442</v>
      </c>
      <c r="C384" s="18"/>
      <c r="D384" s="18">
        <v>706473</v>
      </c>
      <c r="E384" s="18"/>
      <c r="F384" s="27" t="str">
        <f t="shared" ref="F384:F387" si="85">IF(C384=0,"x",E384/C384*100)</f>
        <v>x</v>
      </c>
      <c r="G384" s="27">
        <f t="shared" ref="G384:G387" si="86">IF(D384=0,"x",E384/D384*100)</f>
        <v>0</v>
      </c>
      <c r="H384" s="28">
        <f t="shared" ref="H384:H387" si="87">+E384-C384</f>
        <v>0</v>
      </c>
      <c r="J384" s="38"/>
    </row>
    <row r="385" spans="1:10" ht="12.75" customHeight="1" x14ac:dyDescent="0.25">
      <c r="A385" s="24" t="s">
        <v>159</v>
      </c>
      <c r="B385" s="25" t="s">
        <v>3</v>
      </c>
      <c r="C385" s="26"/>
      <c r="D385" s="26">
        <v>682037</v>
      </c>
      <c r="E385" s="26"/>
      <c r="F385" s="27" t="str">
        <f t="shared" si="85"/>
        <v>x</v>
      </c>
      <c r="G385" s="27">
        <f t="shared" si="86"/>
        <v>0</v>
      </c>
      <c r="H385" s="28">
        <f t="shared" si="87"/>
        <v>0</v>
      </c>
      <c r="J385" s="38"/>
    </row>
    <row r="386" spans="1:10" ht="12.75" customHeight="1" x14ac:dyDescent="0.25">
      <c r="A386" s="24" t="s">
        <v>160</v>
      </c>
      <c r="B386" s="25" t="s">
        <v>312</v>
      </c>
      <c r="C386" s="26"/>
      <c r="D386" s="26">
        <v>24436</v>
      </c>
      <c r="E386" s="26"/>
      <c r="F386" s="27" t="str">
        <f t="shared" si="85"/>
        <v>x</v>
      </c>
      <c r="G386" s="27">
        <f t="shared" si="86"/>
        <v>0</v>
      </c>
      <c r="H386" s="28">
        <f t="shared" si="87"/>
        <v>0</v>
      </c>
      <c r="J386" s="38"/>
    </row>
    <row r="387" spans="1:10" ht="12.75" customHeight="1" x14ac:dyDescent="0.25">
      <c r="A387" s="22" t="s">
        <v>316</v>
      </c>
      <c r="B387" s="17" t="s">
        <v>317</v>
      </c>
      <c r="C387" s="18">
        <v>249855.1</v>
      </c>
      <c r="D387" s="18">
        <v>1262046</v>
      </c>
      <c r="E387" s="26">
        <v>358829.91</v>
      </c>
      <c r="F387" s="27">
        <f t="shared" si="85"/>
        <v>143.61520337187432</v>
      </c>
      <c r="G387" s="27">
        <f t="shared" si="86"/>
        <v>28.432395491131068</v>
      </c>
      <c r="H387" s="28">
        <f t="shared" si="87"/>
        <v>108974.80999999997</v>
      </c>
      <c r="J387" s="38"/>
    </row>
    <row r="388" spans="1:10" ht="12.75" customHeight="1" x14ac:dyDescent="0.25">
      <c r="A388" s="24" t="s">
        <v>159</v>
      </c>
      <c r="B388" s="25" t="s">
        <v>3</v>
      </c>
      <c r="C388" s="26">
        <v>242145.31</v>
      </c>
      <c r="D388" s="26">
        <v>1235236</v>
      </c>
      <c r="E388" s="26">
        <v>284226.01</v>
      </c>
      <c r="F388" s="27">
        <f t="shared" si="79"/>
        <v>117.37828413856126</v>
      </c>
      <c r="G388" s="27">
        <f t="shared" si="80"/>
        <v>23.009854796978068</v>
      </c>
      <c r="H388" s="28">
        <f t="shared" si="81"/>
        <v>42080.700000000012</v>
      </c>
      <c r="J388" s="38"/>
    </row>
    <row r="389" spans="1:10" ht="12.75" customHeight="1" x14ac:dyDescent="0.25">
      <c r="A389" s="24" t="s">
        <v>160</v>
      </c>
      <c r="B389" s="25" t="s">
        <v>312</v>
      </c>
      <c r="C389" s="26">
        <v>7709.79</v>
      </c>
      <c r="D389" s="26">
        <v>26810</v>
      </c>
      <c r="E389" s="26">
        <v>74603.899999999994</v>
      </c>
      <c r="F389" s="27">
        <f t="shared" si="70"/>
        <v>967.65151839414557</v>
      </c>
      <c r="G389" s="27">
        <f t="shared" si="71"/>
        <v>278.26892950391641</v>
      </c>
      <c r="H389" s="28">
        <f t="shared" si="72"/>
        <v>66894.11</v>
      </c>
      <c r="J389" s="38"/>
    </row>
    <row r="390" spans="1:10" ht="12.75" customHeight="1" x14ac:dyDescent="0.25">
      <c r="A390" s="22" t="s">
        <v>318</v>
      </c>
      <c r="B390" s="17" t="s">
        <v>319</v>
      </c>
      <c r="C390" s="18">
        <v>290692.19</v>
      </c>
      <c r="D390" s="18">
        <v>1089787</v>
      </c>
      <c r="E390" s="18">
        <v>340024.96</v>
      </c>
      <c r="F390" s="19">
        <f t="shared" si="70"/>
        <v>116.97079305777017</v>
      </c>
      <c r="G390" s="19">
        <f t="shared" si="71"/>
        <v>31.201047544153127</v>
      </c>
      <c r="H390" s="20">
        <f t="shared" si="72"/>
        <v>49332.770000000019</v>
      </c>
      <c r="J390" s="38"/>
    </row>
    <row r="391" spans="1:10" ht="12.75" customHeight="1" x14ac:dyDescent="0.25">
      <c r="A391" s="24" t="s">
        <v>159</v>
      </c>
      <c r="B391" s="25" t="s">
        <v>3</v>
      </c>
      <c r="C391" s="26">
        <v>289127.39</v>
      </c>
      <c r="D391" s="26">
        <v>1077842</v>
      </c>
      <c r="E391" s="26">
        <v>333384.57</v>
      </c>
      <c r="F391" s="27">
        <f t="shared" si="70"/>
        <v>115.30715578347662</v>
      </c>
      <c r="G391" s="27">
        <f t="shared" si="71"/>
        <v>30.930745879266162</v>
      </c>
      <c r="H391" s="28">
        <f t="shared" si="72"/>
        <v>44257.179999999993</v>
      </c>
      <c r="J391" s="38"/>
    </row>
    <row r="392" spans="1:10" ht="12.75" customHeight="1" x14ac:dyDescent="0.25">
      <c r="A392" s="24" t="s">
        <v>160</v>
      </c>
      <c r="B392" s="25" t="s">
        <v>312</v>
      </c>
      <c r="C392" s="26">
        <v>1564.8</v>
      </c>
      <c r="D392" s="26">
        <v>11945</v>
      </c>
      <c r="E392" s="26">
        <v>6640.39</v>
      </c>
      <c r="F392" s="27">
        <f t="shared" si="70"/>
        <v>424.36030163599179</v>
      </c>
      <c r="G392" s="27">
        <f t="shared" si="71"/>
        <v>55.591377145249069</v>
      </c>
      <c r="H392" s="28">
        <f t="shared" si="72"/>
        <v>5075.59</v>
      </c>
      <c r="J392" s="38"/>
    </row>
    <row r="393" spans="1:10" ht="12.75" customHeight="1" x14ac:dyDescent="0.25">
      <c r="A393" s="22" t="s">
        <v>320</v>
      </c>
      <c r="B393" s="17" t="s">
        <v>321</v>
      </c>
      <c r="C393" s="18">
        <v>138121.76</v>
      </c>
      <c r="D393" s="18">
        <v>526246</v>
      </c>
      <c r="E393" s="18">
        <v>187717.04</v>
      </c>
      <c r="F393" s="19">
        <f t="shared" si="70"/>
        <v>135.90692733715528</v>
      </c>
      <c r="G393" s="19">
        <f t="shared" si="71"/>
        <v>35.670967570299823</v>
      </c>
      <c r="H393" s="20">
        <f t="shared" si="72"/>
        <v>49595.28</v>
      </c>
      <c r="J393" s="38"/>
    </row>
    <row r="394" spans="1:10" ht="12.75" customHeight="1" x14ac:dyDescent="0.25">
      <c r="A394" s="24" t="s">
        <v>159</v>
      </c>
      <c r="B394" s="25" t="s">
        <v>3</v>
      </c>
      <c r="C394" s="26">
        <v>131753.09</v>
      </c>
      <c r="D394" s="26">
        <v>493065</v>
      </c>
      <c r="E394" s="26">
        <v>180295.16</v>
      </c>
      <c r="F394" s="27">
        <f t="shared" si="70"/>
        <v>136.84321179867584</v>
      </c>
      <c r="G394" s="27">
        <f t="shared" si="71"/>
        <v>36.566205267054045</v>
      </c>
      <c r="H394" s="28">
        <f t="shared" si="72"/>
        <v>48542.070000000007</v>
      </c>
      <c r="J394" s="38"/>
    </row>
    <row r="395" spans="1:10" ht="12.75" customHeight="1" x14ac:dyDescent="0.25">
      <c r="A395" s="24" t="s">
        <v>160</v>
      </c>
      <c r="B395" s="25" t="s">
        <v>312</v>
      </c>
      <c r="C395" s="26">
        <v>6368.67</v>
      </c>
      <c r="D395" s="26">
        <v>33181</v>
      </c>
      <c r="E395" s="26">
        <v>7421.88</v>
      </c>
      <c r="F395" s="27">
        <f t="shared" si="70"/>
        <v>116.53736180395593</v>
      </c>
      <c r="G395" s="27">
        <f t="shared" si="71"/>
        <v>22.367861125342817</v>
      </c>
      <c r="H395" s="28">
        <f t="shared" si="72"/>
        <v>1053.21</v>
      </c>
      <c r="J395" s="38"/>
    </row>
    <row r="396" spans="1:10" ht="12.75" customHeight="1" x14ac:dyDescent="0.25">
      <c r="A396" s="22" t="s">
        <v>322</v>
      </c>
      <c r="B396" s="17" t="s">
        <v>323</v>
      </c>
      <c r="C396" s="18">
        <v>99701.1</v>
      </c>
      <c r="D396" s="18">
        <v>589203</v>
      </c>
      <c r="E396" s="18">
        <v>103618.56</v>
      </c>
      <c r="F396" s="19">
        <f t="shared" si="70"/>
        <v>103.92920439192746</v>
      </c>
      <c r="G396" s="19">
        <f t="shared" si="71"/>
        <v>17.5862241027286</v>
      </c>
      <c r="H396" s="20">
        <f t="shared" si="72"/>
        <v>3917.4599999999919</v>
      </c>
      <c r="J396" s="38"/>
    </row>
    <row r="397" spans="1:10" ht="12.75" customHeight="1" x14ac:dyDescent="0.25">
      <c r="A397" s="24" t="s">
        <v>159</v>
      </c>
      <c r="B397" s="25" t="s">
        <v>3</v>
      </c>
      <c r="C397" s="26">
        <v>99701.1</v>
      </c>
      <c r="D397" s="26">
        <v>566439</v>
      </c>
      <c r="E397" s="26">
        <v>101126.84</v>
      </c>
      <c r="F397" s="27">
        <f t="shared" si="70"/>
        <v>101.4300143127809</v>
      </c>
      <c r="G397" s="27">
        <f t="shared" si="71"/>
        <v>17.853085680894146</v>
      </c>
      <c r="H397" s="28">
        <f t="shared" si="72"/>
        <v>1425.7399999999907</v>
      </c>
      <c r="J397" s="38"/>
    </row>
    <row r="398" spans="1:10" ht="12.75" customHeight="1" x14ac:dyDescent="0.25">
      <c r="A398" s="24" t="s">
        <v>160</v>
      </c>
      <c r="B398" s="25" t="s">
        <v>312</v>
      </c>
      <c r="C398" s="26"/>
      <c r="D398" s="26">
        <v>22764</v>
      </c>
      <c r="E398" s="26">
        <v>2491.7199999999998</v>
      </c>
      <c r="F398" s="27" t="str">
        <f t="shared" si="70"/>
        <v>x</v>
      </c>
      <c r="G398" s="27">
        <f t="shared" si="71"/>
        <v>10.945879458794588</v>
      </c>
      <c r="H398" s="28">
        <f t="shared" si="72"/>
        <v>2491.7199999999998</v>
      </c>
      <c r="J398" s="38"/>
    </row>
    <row r="399" spans="1:10" ht="12.75" customHeight="1" x14ac:dyDescent="0.25">
      <c r="A399" s="16" t="s">
        <v>269</v>
      </c>
      <c r="B399" s="17" t="s">
        <v>348</v>
      </c>
      <c r="C399" s="18">
        <v>25501997.390000001</v>
      </c>
      <c r="D399" s="18">
        <v>167267120</v>
      </c>
      <c r="E399" s="18">
        <v>34437404.280000001</v>
      </c>
      <c r="F399" s="19">
        <f t="shared" si="70"/>
        <v>135.03806683590912</v>
      </c>
      <c r="G399" s="19">
        <f t="shared" si="71"/>
        <v>20.588268800228043</v>
      </c>
      <c r="H399" s="20">
        <f t="shared" si="72"/>
        <v>8935406.8900000006</v>
      </c>
      <c r="J399" s="38"/>
    </row>
    <row r="400" spans="1:10" ht="12.75" customHeight="1" x14ac:dyDescent="0.25">
      <c r="A400" s="22" t="s">
        <v>270</v>
      </c>
      <c r="B400" s="17" t="s">
        <v>391</v>
      </c>
      <c r="C400" s="18">
        <v>25501997.390000001</v>
      </c>
      <c r="D400" s="18">
        <v>167267120</v>
      </c>
      <c r="E400" s="18">
        <v>34437404.280000001</v>
      </c>
      <c r="F400" s="19">
        <f t="shared" si="70"/>
        <v>135.03806683590912</v>
      </c>
      <c r="G400" s="19">
        <f t="shared" si="71"/>
        <v>20.588268800228043</v>
      </c>
      <c r="H400" s="20">
        <f t="shared" si="72"/>
        <v>8935406.8900000006</v>
      </c>
      <c r="J400" s="38"/>
    </row>
    <row r="401" spans="1:10" ht="12.75" customHeight="1" x14ac:dyDescent="0.25">
      <c r="A401" s="24" t="s">
        <v>159</v>
      </c>
      <c r="B401" s="25" t="s">
        <v>3</v>
      </c>
      <c r="C401" s="26">
        <v>25417836.670000002</v>
      </c>
      <c r="D401" s="26">
        <v>165621912</v>
      </c>
      <c r="E401" s="26">
        <v>34380684.390000001</v>
      </c>
      <c r="F401" s="27">
        <f t="shared" si="70"/>
        <v>135.26203994606124</v>
      </c>
      <c r="G401" s="27">
        <f t="shared" si="71"/>
        <v>20.758536098774176</v>
      </c>
      <c r="H401" s="28">
        <f t="shared" si="72"/>
        <v>8962847.7199999988</v>
      </c>
      <c r="J401" s="38"/>
    </row>
    <row r="402" spans="1:10" ht="12.75" customHeight="1" x14ac:dyDescent="0.25">
      <c r="A402" s="24" t="s">
        <v>160</v>
      </c>
      <c r="B402" s="25" t="s">
        <v>312</v>
      </c>
      <c r="C402" s="26">
        <v>84160.72</v>
      </c>
      <c r="D402" s="26">
        <v>1645208</v>
      </c>
      <c r="E402" s="26">
        <v>56719.89</v>
      </c>
      <c r="F402" s="27">
        <f t="shared" si="70"/>
        <v>67.394729988051424</v>
      </c>
      <c r="G402" s="27">
        <f t="shared" si="71"/>
        <v>3.447581703954758</v>
      </c>
      <c r="H402" s="28">
        <f t="shared" si="72"/>
        <v>-27440.83</v>
      </c>
      <c r="J402" s="38"/>
    </row>
    <row r="403" spans="1:10" ht="12.75" customHeight="1" x14ac:dyDescent="0.25">
      <c r="A403" s="16" t="s">
        <v>271</v>
      </c>
      <c r="B403" s="17" t="s">
        <v>99</v>
      </c>
      <c r="C403" s="18">
        <v>821889369.95000005</v>
      </c>
      <c r="D403" s="18">
        <v>2712121441</v>
      </c>
      <c r="E403" s="18">
        <v>1039642997.04</v>
      </c>
      <c r="F403" s="19">
        <f t="shared" si="70"/>
        <v>126.49427466171596</v>
      </c>
      <c r="G403" s="19">
        <f t="shared" si="71"/>
        <v>38.333202242472886</v>
      </c>
      <c r="H403" s="20">
        <f t="shared" si="72"/>
        <v>217753627.08999991</v>
      </c>
      <c r="J403" s="38"/>
    </row>
    <row r="404" spans="1:10" ht="12.75" customHeight="1" x14ac:dyDescent="0.25">
      <c r="A404" s="22" t="s">
        <v>272</v>
      </c>
      <c r="B404" s="17" t="s">
        <v>100</v>
      </c>
      <c r="C404" s="18">
        <v>202280263.61000001</v>
      </c>
      <c r="D404" s="18">
        <v>1003671501</v>
      </c>
      <c r="E404" s="18">
        <v>333418952.10000002</v>
      </c>
      <c r="F404" s="19">
        <f t="shared" si="70"/>
        <v>164.8301945773799</v>
      </c>
      <c r="G404" s="19">
        <f t="shared" si="71"/>
        <v>33.219928210355754</v>
      </c>
      <c r="H404" s="20">
        <f t="shared" si="72"/>
        <v>131138688.49000001</v>
      </c>
      <c r="J404" s="38"/>
    </row>
    <row r="405" spans="1:10" ht="12.75" customHeight="1" x14ac:dyDescent="0.25">
      <c r="A405" s="24" t="s">
        <v>159</v>
      </c>
      <c r="B405" s="25" t="s">
        <v>3</v>
      </c>
      <c r="C405" s="26">
        <v>202075672.72999999</v>
      </c>
      <c r="D405" s="26">
        <v>979691419</v>
      </c>
      <c r="E405" s="26">
        <v>331524011.68000001</v>
      </c>
      <c r="F405" s="27">
        <f t="shared" si="70"/>
        <v>164.05933836625661</v>
      </c>
      <c r="G405" s="27">
        <f t="shared" si="71"/>
        <v>33.839636159965181</v>
      </c>
      <c r="H405" s="28">
        <f t="shared" si="72"/>
        <v>129448338.95000002</v>
      </c>
      <c r="J405" s="38"/>
    </row>
    <row r="406" spans="1:10" ht="12.75" customHeight="1" x14ac:dyDescent="0.25">
      <c r="A406" s="24" t="s">
        <v>160</v>
      </c>
      <c r="B406" s="25" t="s">
        <v>312</v>
      </c>
      <c r="C406" s="26">
        <v>204590.88</v>
      </c>
      <c r="D406" s="26">
        <v>23980082</v>
      </c>
      <c r="E406" s="26">
        <v>1894940.42</v>
      </c>
      <c r="F406" s="27">
        <f t="shared" si="70"/>
        <v>926.20962381118841</v>
      </c>
      <c r="G406" s="27">
        <f t="shared" si="71"/>
        <v>7.9021432036804544</v>
      </c>
      <c r="H406" s="28">
        <f t="shared" si="72"/>
        <v>1690349.54</v>
      </c>
      <c r="J406" s="38"/>
    </row>
    <row r="407" spans="1:10" ht="12.75" customHeight="1" x14ac:dyDescent="0.25">
      <c r="A407" s="21">
        <v>23616</v>
      </c>
      <c r="B407" s="17" t="s">
        <v>101</v>
      </c>
      <c r="C407" s="18">
        <v>2602813.88</v>
      </c>
      <c r="D407" s="18">
        <v>9486268</v>
      </c>
      <c r="E407" s="18">
        <v>2749772.09</v>
      </c>
      <c r="F407" s="19">
        <f t="shared" si="70"/>
        <v>105.64612825869824</v>
      </c>
      <c r="G407" s="19">
        <f t="shared" si="71"/>
        <v>28.986869124928788</v>
      </c>
      <c r="H407" s="20">
        <f t="shared" si="72"/>
        <v>146958.20999999996</v>
      </c>
      <c r="J407" s="38"/>
    </row>
    <row r="408" spans="1:10" ht="12.75" customHeight="1" x14ac:dyDescent="0.25">
      <c r="A408" s="23">
        <v>3</v>
      </c>
      <c r="B408" s="25" t="s">
        <v>3</v>
      </c>
      <c r="C408" s="26">
        <v>2538325.9900000002</v>
      </c>
      <c r="D408" s="26">
        <v>5882181</v>
      </c>
      <c r="E408" s="26">
        <v>2501419.52</v>
      </c>
      <c r="F408" s="27">
        <f t="shared" si="70"/>
        <v>98.546031118721672</v>
      </c>
      <c r="G408" s="27">
        <f t="shared" si="71"/>
        <v>42.52537485670706</v>
      </c>
      <c r="H408" s="28">
        <f t="shared" si="72"/>
        <v>-36906.470000000205</v>
      </c>
      <c r="J408" s="38"/>
    </row>
    <row r="409" spans="1:10" ht="12.75" customHeight="1" x14ac:dyDescent="0.25">
      <c r="A409" s="23">
        <v>4</v>
      </c>
      <c r="B409" s="25" t="s">
        <v>312</v>
      </c>
      <c r="C409" s="26">
        <v>64487.89</v>
      </c>
      <c r="D409" s="26">
        <v>3604087</v>
      </c>
      <c r="E409" s="26">
        <v>248352.57</v>
      </c>
      <c r="F409" s="27">
        <f t="shared" si="70"/>
        <v>385.1150502830842</v>
      </c>
      <c r="G409" s="27">
        <f t="shared" si="71"/>
        <v>6.890859460384835</v>
      </c>
      <c r="H409" s="28">
        <f t="shared" si="72"/>
        <v>183864.68</v>
      </c>
      <c r="J409" s="38"/>
    </row>
    <row r="410" spans="1:10" ht="12.75" customHeight="1" x14ac:dyDescent="0.25">
      <c r="A410" s="22" t="s">
        <v>273</v>
      </c>
      <c r="B410" s="17" t="s">
        <v>102</v>
      </c>
      <c r="C410" s="18">
        <v>76786229.659999996</v>
      </c>
      <c r="D410" s="18">
        <v>54078621</v>
      </c>
      <c r="E410" s="18">
        <v>30845175.120000001</v>
      </c>
      <c r="F410" s="19">
        <f t="shared" si="70"/>
        <v>40.170191005052146</v>
      </c>
      <c r="G410" s="19">
        <f t="shared" si="71"/>
        <v>57.037651015546423</v>
      </c>
      <c r="H410" s="20">
        <f t="shared" si="72"/>
        <v>-45941054.539999992</v>
      </c>
      <c r="J410" s="38"/>
    </row>
    <row r="411" spans="1:10" ht="12.75" customHeight="1" x14ac:dyDescent="0.25">
      <c r="A411" s="24" t="s">
        <v>159</v>
      </c>
      <c r="B411" s="25" t="s">
        <v>3</v>
      </c>
      <c r="C411" s="26">
        <v>75735959.620000005</v>
      </c>
      <c r="D411" s="26">
        <v>36944375</v>
      </c>
      <c r="E411" s="26">
        <v>22633527.75</v>
      </c>
      <c r="F411" s="27">
        <f t="shared" si="70"/>
        <v>29.884783745478604</v>
      </c>
      <c r="G411" s="27">
        <f t="shared" si="71"/>
        <v>61.263799292855815</v>
      </c>
      <c r="H411" s="28">
        <f t="shared" si="72"/>
        <v>-53102431.870000005</v>
      </c>
      <c r="J411" s="38"/>
    </row>
    <row r="412" spans="1:10" ht="12.75" customHeight="1" x14ac:dyDescent="0.25">
      <c r="A412" s="24" t="s">
        <v>160</v>
      </c>
      <c r="B412" s="25" t="s">
        <v>312</v>
      </c>
      <c r="C412" s="26">
        <v>1050270.04</v>
      </c>
      <c r="D412" s="26">
        <v>17134246</v>
      </c>
      <c r="E412" s="26">
        <v>8211647.3700000001</v>
      </c>
      <c r="F412" s="27">
        <f t="shared" si="70"/>
        <v>781.86057463849966</v>
      </c>
      <c r="G412" s="27">
        <f t="shared" si="71"/>
        <v>47.92535002707443</v>
      </c>
      <c r="H412" s="28">
        <f t="shared" si="72"/>
        <v>7161377.3300000001</v>
      </c>
      <c r="J412" s="38"/>
    </row>
    <row r="413" spans="1:10" ht="12.75" customHeight="1" x14ac:dyDescent="0.25">
      <c r="A413" s="22" t="s">
        <v>274</v>
      </c>
      <c r="B413" s="17" t="s">
        <v>103</v>
      </c>
      <c r="C413" s="18">
        <v>9767904.4399999995</v>
      </c>
      <c r="D413" s="18">
        <v>29666130</v>
      </c>
      <c r="E413" s="18">
        <v>11095927.32</v>
      </c>
      <c r="F413" s="19">
        <f t="shared" si="70"/>
        <v>113.59578083669295</v>
      </c>
      <c r="G413" s="19">
        <f t="shared" si="71"/>
        <v>37.402678812504362</v>
      </c>
      <c r="H413" s="20">
        <f t="shared" si="72"/>
        <v>1328022.8800000008</v>
      </c>
      <c r="J413" s="38"/>
    </row>
    <row r="414" spans="1:10" ht="12.75" customHeight="1" x14ac:dyDescent="0.25">
      <c r="A414" s="24" t="s">
        <v>159</v>
      </c>
      <c r="B414" s="25" t="s">
        <v>3</v>
      </c>
      <c r="C414" s="26">
        <v>9629291.3800000008</v>
      </c>
      <c r="D414" s="26">
        <v>26498421</v>
      </c>
      <c r="E414" s="26">
        <v>10953218.74</v>
      </c>
      <c r="F414" s="27">
        <f t="shared" si="70"/>
        <v>113.74895937565863</v>
      </c>
      <c r="G414" s="27">
        <f t="shared" si="71"/>
        <v>41.335363869416973</v>
      </c>
      <c r="H414" s="28">
        <f t="shared" si="72"/>
        <v>1323927.3599999994</v>
      </c>
      <c r="J414" s="38"/>
    </row>
    <row r="415" spans="1:10" ht="12.75" customHeight="1" x14ac:dyDescent="0.25">
      <c r="A415" s="24" t="s">
        <v>160</v>
      </c>
      <c r="B415" s="25" t="s">
        <v>312</v>
      </c>
      <c r="C415" s="26">
        <v>138613.06</v>
      </c>
      <c r="D415" s="26">
        <v>3167709</v>
      </c>
      <c r="E415" s="26">
        <v>142708.57999999999</v>
      </c>
      <c r="F415" s="27">
        <f t="shared" si="70"/>
        <v>102.9546422249101</v>
      </c>
      <c r="G415" s="27">
        <f t="shared" si="71"/>
        <v>4.5051038463444719</v>
      </c>
      <c r="H415" s="28">
        <f t="shared" si="72"/>
        <v>4095.5199999999895</v>
      </c>
      <c r="J415" s="38"/>
    </row>
    <row r="416" spans="1:10" ht="12.75" customHeight="1" x14ac:dyDescent="0.25">
      <c r="A416" s="22" t="s">
        <v>275</v>
      </c>
      <c r="B416" s="17" t="s">
        <v>104</v>
      </c>
      <c r="C416" s="18">
        <v>68344535.400000006</v>
      </c>
      <c r="D416" s="18">
        <v>191786479</v>
      </c>
      <c r="E416" s="18">
        <v>72058086.219999999</v>
      </c>
      <c r="F416" s="19">
        <f t="shared" si="70"/>
        <v>105.43357387429104</v>
      </c>
      <c r="G416" s="19">
        <f t="shared" si="71"/>
        <v>37.572036671052288</v>
      </c>
      <c r="H416" s="20">
        <f t="shared" si="72"/>
        <v>3713550.8199999928</v>
      </c>
      <c r="J416" s="38"/>
    </row>
    <row r="417" spans="1:10" ht="12.75" customHeight="1" x14ac:dyDescent="0.25">
      <c r="A417" s="24" t="s">
        <v>159</v>
      </c>
      <c r="B417" s="25" t="s">
        <v>3</v>
      </c>
      <c r="C417" s="26">
        <v>61724909.640000001</v>
      </c>
      <c r="D417" s="26">
        <v>159978909</v>
      </c>
      <c r="E417" s="26">
        <v>69885396.879999995</v>
      </c>
      <c r="F417" s="27">
        <f t="shared" si="70"/>
        <v>113.22073582220638</v>
      </c>
      <c r="G417" s="27">
        <f t="shared" si="71"/>
        <v>43.684131437600939</v>
      </c>
      <c r="H417" s="28">
        <f t="shared" si="72"/>
        <v>8160487.2399999946</v>
      </c>
      <c r="J417" s="38"/>
    </row>
    <row r="418" spans="1:10" ht="12.75" customHeight="1" x14ac:dyDescent="0.25">
      <c r="A418" s="24" t="s">
        <v>160</v>
      </c>
      <c r="B418" s="25" t="s">
        <v>312</v>
      </c>
      <c r="C418" s="26">
        <v>6619625.7599999998</v>
      </c>
      <c r="D418" s="26">
        <v>31807570</v>
      </c>
      <c r="E418" s="26">
        <v>2172689.34</v>
      </c>
      <c r="F418" s="27">
        <f t="shared" si="70"/>
        <v>32.821936145224015</v>
      </c>
      <c r="G418" s="27">
        <f t="shared" si="71"/>
        <v>6.8307303575846881</v>
      </c>
      <c r="H418" s="28">
        <f t="shared" si="72"/>
        <v>-4446936.42</v>
      </c>
      <c r="J418" s="38"/>
    </row>
    <row r="419" spans="1:10" ht="12.75" customHeight="1" x14ac:dyDescent="0.25">
      <c r="A419" s="22" t="s">
        <v>276</v>
      </c>
      <c r="B419" s="17" t="s">
        <v>105</v>
      </c>
      <c r="C419" s="18">
        <v>24468543.859999999</v>
      </c>
      <c r="D419" s="18">
        <v>93587679</v>
      </c>
      <c r="E419" s="18">
        <v>41437527.630000003</v>
      </c>
      <c r="F419" s="19">
        <f t="shared" si="70"/>
        <v>169.35019863499144</v>
      </c>
      <c r="G419" s="19">
        <f t="shared" si="71"/>
        <v>44.27669119778043</v>
      </c>
      <c r="H419" s="20">
        <f t="shared" si="72"/>
        <v>16968983.770000003</v>
      </c>
      <c r="J419" s="38"/>
    </row>
    <row r="420" spans="1:10" ht="12.75" customHeight="1" x14ac:dyDescent="0.25">
      <c r="A420" s="24" t="s">
        <v>159</v>
      </c>
      <c r="B420" s="25" t="s">
        <v>3</v>
      </c>
      <c r="C420" s="26">
        <v>24079695.18</v>
      </c>
      <c r="D420" s="26">
        <v>62161056</v>
      </c>
      <c r="E420" s="26">
        <v>28836669.5</v>
      </c>
      <c r="F420" s="27">
        <f t="shared" si="70"/>
        <v>119.75512681718257</v>
      </c>
      <c r="G420" s="27">
        <f t="shared" si="71"/>
        <v>46.390250352246269</v>
      </c>
      <c r="H420" s="28">
        <f t="shared" si="72"/>
        <v>4756974.32</v>
      </c>
      <c r="J420" s="38"/>
    </row>
    <row r="421" spans="1:10" ht="12.75" customHeight="1" x14ac:dyDescent="0.25">
      <c r="A421" s="24" t="s">
        <v>160</v>
      </c>
      <c r="B421" s="25" t="s">
        <v>312</v>
      </c>
      <c r="C421" s="26">
        <v>388848.68</v>
      </c>
      <c r="D421" s="26">
        <v>31426623</v>
      </c>
      <c r="E421" s="26">
        <v>12600858.130000001</v>
      </c>
      <c r="F421" s="27">
        <f t="shared" si="70"/>
        <v>3240.5557169436711</v>
      </c>
      <c r="G421" s="27">
        <f t="shared" si="71"/>
        <v>40.096125282057834</v>
      </c>
      <c r="H421" s="28">
        <f t="shared" si="72"/>
        <v>12212009.450000001</v>
      </c>
      <c r="J421" s="38"/>
    </row>
    <row r="422" spans="1:10" ht="12.75" customHeight="1" x14ac:dyDescent="0.25">
      <c r="A422" s="22" t="s">
        <v>277</v>
      </c>
      <c r="B422" s="17" t="s">
        <v>106</v>
      </c>
      <c r="C422" s="18">
        <v>72560410.659999996</v>
      </c>
      <c r="D422" s="18">
        <v>256275453</v>
      </c>
      <c r="E422" s="18">
        <v>96578594.189999998</v>
      </c>
      <c r="F422" s="19">
        <f t="shared" si="70"/>
        <v>133.10094762630717</v>
      </c>
      <c r="G422" s="19">
        <f t="shared" si="71"/>
        <v>37.685464237575651</v>
      </c>
      <c r="H422" s="20">
        <f t="shared" si="72"/>
        <v>24018183.530000001</v>
      </c>
      <c r="J422" s="38"/>
    </row>
    <row r="423" spans="1:10" ht="12.75" customHeight="1" x14ac:dyDescent="0.25">
      <c r="A423" s="24" t="s">
        <v>159</v>
      </c>
      <c r="B423" s="25" t="s">
        <v>3</v>
      </c>
      <c r="C423" s="26">
        <v>71220178.640000001</v>
      </c>
      <c r="D423" s="26">
        <v>196997817</v>
      </c>
      <c r="E423" s="26">
        <v>84019225.959999993</v>
      </c>
      <c r="F423" s="27">
        <f t="shared" si="70"/>
        <v>117.97109690597092</v>
      </c>
      <c r="G423" s="27">
        <f t="shared" si="71"/>
        <v>42.649825891217866</v>
      </c>
      <c r="H423" s="28">
        <f t="shared" si="72"/>
        <v>12799047.319999993</v>
      </c>
      <c r="J423" s="38"/>
    </row>
    <row r="424" spans="1:10" ht="12.75" customHeight="1" x14ac:dyDescent="0.25">
      <c r="A424" s="24" t="s">
        <v>160</v>
      </c>
      <c r="B424" s="25" t="s">
        <v>312</v>
      </c>
      <c r="C424" s="26">
        <v>1340232.02</v>
      </c>
      <c r="D424" s="26">
        <v>59277636</v>
      </c>
      <c r="E424" s="26">
        <v>12559368.23</v>
      </c>
      <c r="F424" s="27">
        <f t="shared" si="70"/>
        <v>937.10402695795915</v>
      </c>
      <c r="G424" s="27">
        <f t="shared" si="71"/>
        <v>21.187363527789806</v>
      </c>
      <c r="H424" s="28">
        <f t="shared" si="72"/>
        <v>11219136.210000001</v>
      </c>
      <c r="J424" s="38"/>
    </row>
    <row r="425" spans="1:10" ht="12.75" customHeight="1" x14ac:dyDescent="0.25">
      <c r="A425" s="22" t="s">
        <v>278</v>
      </c>
      <c r="B425" s="17" t="s">
        <v>107</v>
      </c>
      <c r="C425" s="18">
        <v>58721889.530000001</v>
      </c>
      <c r="D425" s="18">
        <v>161316160</v>
      </c>
      <c r="E425" s="18">
        <v>72890753.459999993</v>
      </c>
      <c r="F425" s="19">
        <f t="shared" si="70"/>
        <v>124.12876023473558</v>
      </c>
      <c r="G425" s="19">
        <f t="shared" si="71"/>
        <v>45.18502886505604</v>
      </c>
      <c r="H425" s="20">
        <f t="shared" si="72"/>
        <v>14168863.929999992</v>
      </c>
      <c r="J425" s="38"/>
    </row>
    <row r="426" spans="1:10" ht="12.75" customHeight="1" x14ac:dyDescent="0.25">
      <c r="A426" s="24" t="s">
        <v>159</v>
      </c>
      <c r="B426" s="25" t="s">
        <v>3</v>
      </c>
      <c r="C426" s="26">
        <v>56090090.310000002</v>
      </c>
      <c r="D426" s="26">
        <v>145016643</v>
      </c>
      <c r="E426" s="26">
        <v>64293365.729999997</v>
      </c>
      <c r="F426" s="27">
        <f t="shared" si="70"/>
        <v>114.62517777144224</v>
      </c>
      <c r="G426" s="27">
        <f t="shared" si="71"/>
        <v>44.33516346809931</v>
      </c>
      <c r="H426" s="28">
        <f t="shared" si="72"/>
        <v>8203275.4199999943</v>
      </c>
      <c r="J426" s="38"/>
    </row>
    <row r="427" spans="1:10" ht="12.75" customHeight="1" x14ac:dyDescent="0.25">
      <c r="A427" s="24" t="s">
        <v>160</v>
      </c>
      <c r="B427" s="25" t="s">
        <v>312</v>
      </c>
      <c r="C427" s="26">
        <v>2631799.2200000002</v>
      </c>
      <c r="D427" s="26">
        <v>16299517</v>
      </c>
      <c r="E427" s="26">
        <v>8597387.7300000004</v>
      </c>
      <c r="F427" s="27">
        <f t="shared" ref="F427:F479" si="88">IF(C427=0,"x",E427/C427*100)</f>
        <v>326.67339000123269</v>
      </c>
      <c r="G427" s="27">
        <f t="shared" ref="G427:G479" si="89">IF(D427=0,"x",E427/D427*100)</f>
        <v>52.746272972383167</v>
      </c>
      <c r="H427" s="28">
        <f t="shared" si="72"/>
        <v>5965588.5099999998</v>
      </c>
      <c r="J427" s="38"/>
    </row>
    <row r="428" spans="1:10" ht="12.75" customHeight="1" x14ac:dyDescent="0.25">
      <c r="A428" s="22" t="s">
        <v>279</v>
      </c>
      <c r="B428" s="17" t="s">
        <v>108</v>
      </c>
      <c r="C428" s="18">
        <v>72769919.989999995</v>
      </c>
      <c r="D428" s="18">
        <v>208571318</v>
      </c>
      <c r="E428" s="18">
        <v>88517625.090000004</v>
      </c>
      <c r="F428" s="19">
        <f t="shared" si="88"/>
        <v>121.64040458222856</v>
      </c>
      <c r="G428" s="19">
        <f t="shared" si="89"/>
        <v>42.439979733934464</v>
      </c>
      <c r="H428" s="20">
        <f t="shared" ref="H428:H480" si="90">+E428-C428</f>
        <v>15747705.100000009</v>
      </c>
      <c r="J428" s="38"/>
    </row>
    <row r="429" spans="1:10" ht="12.75" customHeight="1" x14ac:dyDescent="0.25">
      <c r="A429" s="24" t="s">
        <v>159</v>
      </c>
      <c r="B429" s="25" t="s">
        <v>3</v>
      </c>
      <c r="C429" s="26">
        <v>70299734.290000007</v>
      </c>
      <c r="D429" s="26">
        <v>191230331</v>
      </c>
      <c r="E429" s="26">
        <v>83328522.709999993</v>
      </c>
      <c r="F429" s="27">
        <f t="shared" si="88"/>
        <v>118.53319724688249</v>
      </c>
      <c r="G429" s="27">
        <f t="shared" si="89"/>
        <v>43.574950832459727</v>
      </c>
      <c r="H429" s="28">
        <f t="shared" si="90"/>
        <v>13028788.419999987</v>
      </c>
      <c r="J429" s="38"/>
    </row>
    <row r="430" spans="1:10" ht="12.75" customHeight="1" x14ac:dyDescent="0.25">
      <c r="A430" s="24" t="s">
        <v>160</v>
      </c>
      <c r="B430" s="25" t="s">
        <v>312</v>
      </c>
      <c r="C430" s="26">
        <v>2470185.7000000002</v>
      </c>
      <c r="D430" s="26">
        <v>17340987</v>
      </c>
      <c r="E430" s="26">
        <v>5189102.38</v>
      </c>
      <c r="F430" s="27">
        <f t="shared" si="88"/>
        <v>210.06932312821661</v>
      </c>
      <c r="G430" s="27">
        <f t="shared" si="89"/>
        <v>29.923915980099629</v>
      </c>
      <c r="H430" s="28">
        <f t="shared" si="90"/>
        <v>2718916.6799999997</v>
      </c>
      <c r="J430" s="38"/>
    </row>
    <row r="431" spans="1:10" ht="12.75" customHeight="1" x14ac:dyDescent="0.25">
      <c r="A431" s="22" t="s">
        <v>280</v>
      </c>
      <c r="B431" s="17" t="s">
        <v>109</v>
      </c>
      <c r="C431" s="18">
        <v>3424087.29</v>
      </c>
      <c r="D431" s="18">
        <v>10150547</v>
      </c>
      <c r="E431" s="18">
        <v>3806969.81</v>
      </c>
      <c r="F431" s="19">
        <f t="shared" si="88"/>
        <v>111.18203151882848</v>
      </c>
      <c r="G431" s="19">
        <f t="shared" si="89"/>
        <v>37.505070514919048</v>
      </c>
      <c r="H431" s="20">
        <f t="shared" si="90"/>
        <v>382882.52</v>
      </c>
      <c r="J431" s="38"/>
    </row>
    <row r="432" spans="1:10" ht="12.75" customHeight="1" x14ac:dyDescent="0.25">
      <c r="A432" s="24" t="s">
        <v>159</v>
      </c>
      <c r="B432" s="25" t="s">
        <v>3</v>
      </c>
      <c r="C432" s="26">
        <v>3422428.9</v>
      </c>
      <c r="D432" s="26">
        <v>9712562</v>
      </c>
      <c r="E432" s="26">
        <v>3720543.61</v>
      </c>
      <c r="F432" s="27">
        <f t="shared" si="88"/>
        <v>108.71061806426422</v>
      </c>
      <c r="G432" s="27">
        <f t="shared" si="89"/>
        <v>38.30651078469306</v>
      </c>
      <c r="H432" s="28">
        <f t="shared" si="90"/>
        <v>298114.70999999996</v>
      </c>
      <c r="J432" s="38"/>
    </row>
    <row r="433" spans="1:10" ht="12.75" customHeight="1" x14ac:dyDescent="0.25">
      <c r="A433" s="24" t="s">
        <v>160</v>
      </c>
      <c r="B433" s="25" t="s">
        <v>312</v>
      </c>
      <c r="C433" s="26">
        <v>1658.39</v>
      </c>
      <c r="D433" s="26">
        <v>437985</v>
      </c>
      <c r="E433" s="26">
        <v>86426.2</v>
      </c>
      <c r="F433" s="27">
        <f t="shared" si="88"/>
        <v>5211.4520709845092</v>
      </c>
      <c r="G433" s="27">
        <f t="shared" si="89"/>
        <v>19.732684909300545</v>
      </c>
      <c r="H433" s="28">
        <f t="shared" si="90"/>
        <v>84767.81</v>
      </c>
      <c r="J433" s="38"/>
    </row>
    <row r="434" spans="1:10" ht="12.75" customHeight="1" x14ac:dyDescent="0.25">
      <c r="A434" s="22" t="s">
        <v>281</v>
      </c>
      <c r="B434" s="17" t="s">
        <v>110</v>
      </c>
      <c r="C434" s="18">
        <v>21826788.149999999</v>
      </c>
      <c r="D434" s="18">
        <v>50703985</v>
      </c>
      <c r="E434" s="18">
        <v>25224168.190000001</v>
      </c>
      <c r="F434" s="19">
        <f t="shared" si="88"/>
        <v>115.56518538894602</v>
      </c>
      <c r="G434" s="19">
        <f t="shared" si="89"/>
        <v>49.747900860257829</v>
      </c>
      <c r="H434" s="20">
        <f t="shared" si="90"/>
        <v>3397380.0400000028</v>
      </c>
      <c r="J434" s="38"/>
    </row>
    <row r="435" spans="1:10" ht="12.75" customHeight="1" x14ac:dyDescent="0.25">
      <c r="A435" s="24" t="s">
        <v>159</v>
      </c>
      <c r="B435" s="25" t="s">
        <v>3</v>
      </c>
      <c r="C435" s="26">
        <v>21487143.079999998</v>
      </c>
      <c r="D435" s="26">
        <v>33036062</v>
      </c>
      <c r="E435" s="26">
        <v>22371075.149999999</v>
      </c>
      <c r="F435" s="27">
        <f t="shared" si="88"/>
        <v>104.11377197382166</v>
      </c>
      <c r="G435" s="27">
        <f t="shared" si="89"/>
        <v>67.717136352389701</v>
      </c>
      <c r="H435" s="28">
        <f t="shared" si="90"/>
        <v>883932.0700000003</v>
      </c>
      <c r="J435" s="38"/>
    </row>
    <row r="436" spans="1:10" ht="12.75" customHeight="1" x14ac:dyDescent="0.25">
      <c r="A436" s="24" t="s">
        <v>160</v>
      </c>
      <c r="B436" s="25" t="s">
        <v>312</v>
      </c>
      <c r="C436" s="26">
        <v>339645.07</v>
      </c>
      <c r="D436" s="26">
        <v>17667923</v>
      </c>
      <c r="E436" s="26">
        <v>2853093.04</v>
      </c>
      <c r="F436" s="27">
        <f t="shared" si="88"/>
        <v>840.02192053015824</v>
      </c>
      <c r="G436" s="27">
        <f t="shared" si="89"/>
        <v>16.148434878281957</v>
      </c>
      <c r="H436" s="28">
        <f t="shared" si="90"/>
        <v>2513447.9700000002</v>
      </c>
      <c r="J436" s="38"/>
    </row>
    <row r="437" spans="1:10" ht="12.75" customHeight="1" x14ac:dyDescent="0.25">
      <c r="A437" s="22" t="s">
        <v>282</v>
      </c>
      <c r="B437" s="17" t="s">
        <v>111</v>
      </c>
      <c r="C437" s="18">
        <v>33198166.609999999</v>
      </c>
      <c r="D437" s="18">
        <v>108647568</v>
      </c>
      <c r="E437" s="18">
        <v>45433861.890000001</v>
      </c>
      <c r="F437" s="19">
        <f t="shared" si="88"/>
        <v>136.85653916898636</v>
      </c>
      <c r="G437" s="19">
        <f t="shared" si="89"/>
        <v>41.81765199751181</v>
      </c>
      <c r="H437" s="20">
        <f t="shared" si="90"/>
        <v>12235695.280000001</v>
      </c>
      <c r="J437" s="38"/>
    </row>
    <row r="438" spans="1:10" ht="12.75" customHeight="1" x14ac:dyDescent="0.25">
      <c r="A438" s="24" t="s">
        <v>159</v>
      </c>
      <c r="B438" s="25" t="s">
        <v>3</v>
      </c>
      <c r="C438" s="26">
        <v>32872881.870000001</v>
      </c>
      <c r="D438" s="26">
        <v>98679996</v>
      </c>
      <c r="E438" s="26">
        <v>43419718.850000001</v>
      </c>
      <c r="F438" s="27">
        <f t="shared" si="88"/>
        <v>132.08370054596617</v>
      </c>
      <c r="G438" s="27">
        <f t="shared" si="89"/>
        <v>44.000527573997879</v>
      </c>
      <c r="H438" s="28">
        <f t="shared" si="90"/>
        <v>10546836.98</v>
      </c>
      <c r="J438" s="38"/>
    </row>
    <row r="439" spans="1:10" ht="12.75" customHeight="1" x14ac:dyDescent="0.25">
      <c r="A439" s="24" t="s">
        <v>160</v>
      </c>
      <c r="B439" s="25" t="s">
        <v>312</v>
      </c>
      <c r="C439" s="26">
        <v>325284.74</v>
      </c>
      <c r="D439" s="26">
        <v>9967572</v>
      </c>
      <c r="E439" s="26">
        <v>2014143.04</v>
      </c>
      <c r="F439" s="27">
        <f t="shared" si="88"/>
        <v>619.19382999645177</v>
      </c>
      <c r="G439" s="27">
        <f t="shared" si="89"/>
        <v>20.206957521851862</v>
      </c>
      <c r="H439" s="28">
        <f t="shared" si="90"/>
        <v>1688858.3</v>
      </c>
      <c r="J439" s="38"/>
    </row>
    <row r="440" spans="1:10" ht="12.75" customHeight="1" x14ac:dyDescent="0.25">
      <c r="A440" s="22" t="s">
        <v>349</v>
      </c>
      <c r="B440" s="17" t="s">
        <v>350</v>
      </c>
      <c r="C440" s="18">
        <v>8448944.0999999996</v>
      </c>
      <c r="D440" s="18">
        <v>24619652</v>
      </c>
      <c r="E440" s="18">
        <v>10154830.5</v>
      </c>
      <c r="F440" s="27">
        <f t="shared" ref="F440:F442" si="91">IF(C440=0,"x",E440/C440*100)</f>
        <v>120.19052771339796</v>
      </c>
      <c r="G440" s="27">
        <f t="shared" ref="G440:G442" si="92">IF(D440=0,"x",E440/D440*100)</f>
        <v>41.24684824952034</v>
      </c>
      <c r="H440" s="28">
        <f t="shared" ref="H440:H442" si="93">+E440-C440</f>
        <v>1705886.4000000004</v>
      </c>
      <c r="J440" s="38"/>
    </row>
    <row r="441" spans="1:10" ht="12.75" customHeight="1" x14ac:dyDescent="0.25">
      <c r="A441" s="24" t="s">
        <v>159</v>
      </c>
      <c r="B441" s="25" t="s">
        <v>3</v>
      </c>
      <c r="C441" s="26">
        <v>8342053.5</v>
      </c>
      <c r="D441" s="26">
        <v>23839906</v>
      </c>
      <c r="E441" s="26">
        <v>10139606.119999999</v>
      </c>
      <c r="F441" s="27">
        <f t="shared" si="91"/>
        <v>121.54808309488783</v>
      </c>
      <c r="G441" s="27">
        <f t="shared" si="92"/>
        <v>42.532072567735788</v>
      </c>
      <c r="H441" s="28">
        <f t="shared" si="93"/>
        <v>1797552.6199999992</v>
      </c>
      <c r="J441" s="38"/>
    </row>
    <row r="442" spans="1:10" ht="12.75" customHeight="1" x14ac:dyDescent="0.25">
      <c r="A442" s="24" t="s">
        <v>160</v>
      </c>
      <c r="B442" s="25" t="s">
        <v>312</v>
      </c>
      <c r="C442" s="26">
        <v>106890.6</v>
      </c>
      <c r="D442" s="26">
        <v>779746</v>
      </c>
      <c r="E442" s="26">
        <v>15224.38</v>
      </c>
      <c r="F442" s="27">
        <f t="shared" si="91"/>
        <v>14.242954946459275</v>
      </c>
      <c r="G442" s="27">
        <f t="shared" si="92"/>
        <v>1.9524793971370165</v>
      </c>
      <c r="H442" s="28">
        <f t="shared" si="93"/>
        <v>-91666.22</v>
      </c>
      <c r="J442" s="38"/>
    </row>
    <row r="443" spans="1:10" ht="12.75" customHeight="1" x14ac:dyDescent="0.25">
      <c r="A443" s="22" t="s">
        <v>283</v>
      </c>
      <c r="B443" s="17" t="s">
        <v>112</v>
      </c>
      <c r="C443" s="18">
        <v>154546056.00999999</v>
      </c>
      <c r="D443" s="18">
        <v>471147123</v>
      </c>
      <c r="E443" s="18">
        <v>189000788.84999999</v>
      </c>
      <c r="F443" s="19">
        <f t="shared" si="88"/>
        <v>122.29415213143362</v>
      </c>
      <c r="G443" s="19">
        <f t="shared" si="89"/>
        <v>40.115025567077481</v>
      </c>
      <c r="H443" s="20">
        <f t="shared" si="90"/>
        <v>34454732.840000004</v>
      </c>
      <c r="J443" s="38"/>
    </row>
    <row r="444" spans="1:10" ht="12.75" customHeight="1" x14ac:dyDescent="0.25">
      <c r="A444" s="24" t="s">
        <v>159</v>
      </c>
      <c r="B444" s="25" t="s">
        <v>3</v>
      </c>
      <c r="C444" s="26">
        <v>151300548.78999999</v>
      </c>
      <c r="D444" s="26">
        <v>402099292</v>
      </c>
      <c r="E444" s="26">
        <v>178117521.34</v>
      </c>
      <c r="F444" s="27">
        <f t="shared" si="88"/>
        <v>117.72430620011897</v>
      </c>
      <c r="G444" s="27">
        <f t="shared" si="89"/>
        <v>44.296900015432009</v>
      </c>
      <c r="H444" s="28">
        <f t="shared" si="90"/>
        <v>26816972.550000012</v>
      </c>
      <c r="J444" s="38"/>
    </row>
    <row r="445" spans="1:10" ht="12.75" customHeight="1" x14ac:dyDescent="0.25">
      <c r="A445" s="24" t="s">
        <v>160</v>
      </c>
      <c r="B445" s="25" t="s">
        <v>312</v>
      </c>
      <c r="C445" s="26">
        <v>3245507.22</v>
      </c>
      <c r="D445" s="26">
        <v>69047831</v>
      </c>
      <c r="E445" s="26">
        <v>10883267.51</v>
      </c>
      <c r="F445" s="27">
        <f t="shared" si="88"/>
        <v>335.33333227340654</v>
      </c>
      <c r="G445" s="27">
        <f t="shared" si="89"/>
        <v>15.761925251497038</v>
      </c>
      <c r="H445" s="28">
        <f t="shared" si="90"/>
        <v>7637760.2899999991</v>
      </c>
      <c r="J445" s="38"/>
    </row>
    <row r="446" spans="1:10" ht="12.75" customHeight="1" x14ac:dyDescent="0.25">
      <c r="A446" s="21">
        <v>38655</v>
      </c>
      <c r="B446" s="17" t="s">
        <v>392</v>
      </c>
      <c r="C446" s="18">
        <v>1070223.1599999999</v>
      </c>
      <c r="D446" s="18">
        <v>3028345</v>
      </c>
      <c r="E446" s="18">
        <v>1160436.8500000001</v>
      </c>
      <c r="F446" s="19">
        <f t="shared" si="88"/>
        <v>108.42942793351624</v>
      </c>
      <c r="G446" s="19">
        <f t="shared" si="89"/>
        <v>38.319175985563078</v>
      </c>
      <c r="H446" s="20">
        <f t="shared" si="90"/>
        <v>90213.690000000177</v>
      </c>
      <c r="J446" s="38"/>
    </row>
    <row r="447" spans="1:10" ht="12.75" customHeight="1" x14ac:dyDescent="0.25">
      <c r="A447" s="24" t="s">
        <v>159</v>
      </c>
      <c r="B447" s="25" t="s">
        <v>3</v>
      </c>
      <c r="C447" s="26">
        <v>1020301.11</v>
      </c>
      <c r="D447" s="26">
        <v>2553197</v>
      </c>
      <c r="E447" s="26">
        <v>1120315.47</v>
      </c>
      <c r="F447" s="27">
        <f t="shared" si="88"/>
        <v>109.80243567509203</v>
      </c>
      <c r="G447" s="27">
        <f t="shared" si="89"/>
        <v>43.878927869647349</v>
      </c>
      <c r="H447" s="28">
        <f t="shared" si="90"/>
        <v>100014.35999999999</v>
      </c>
      <c r="J447" s="38"/>
    </row>
    <row r="448" spans="1:10" ht="12.75" customHeight="1" x14ac:dyDescent="0.25">
      <c r="A448" s="24" t="s">
        <v>160</v>
      </c>
      <c r="B448" s="25" t="s">
        <v>312</v>
      </c>
      <c r="C448" s="26">
        <v>49922.05</v>
      </c>
      <c r="D448" s="26">
        <v>475148</v>
      </c>
      <c r="E448" s="26">
        <v>40121.379999999997</v>
      </c>
      <c r="F448" s="27">
        <f t="shared" si="88"/>
        <v>80.368053795867738</v>
      </c>
      <c r="G448" s="27">
        <f t="shared" si="89"/>
        <v>8.4439753508380537</v>
      </c>
      <c r="H448" s="28">
        <f t="shared" si="90"/>
        <v>-9800.6700000000055</v>
      </c>
      <c r="J448" s="38"/>
    </row>
    <row r="449" spans="1:10" ht="12.75" customHeight="1" x14ac:dyDescent="0.25">
      <c r="A449" s="22" t="s">
        <v>284</v>
      </c>
      <c r="B449" s="17" t="s">
        <v>113</v>
      </c>
      <c r="C449" s="18">
        <v>631293.99</v>
      </c>
      <c r="D449" s="18">
        <v>3440966</v>
      </c>
      <c r="E449" s="18">
        <v>2470630.16</v>
      </c>
      <c r="F449" s="19">
        <f t="shared" si="88"/>
        <v>391.35968330698034</v>
      </c>
      <c r="G449" s="19">
        <f t="shared" si="89"/>
        <v>71.800481608943542</v>
      </c>
      <c r="H449" s="20">
        <f t="shared" si="90"/>
        <v>1839336.1700000002</v>
      </c>
      <c r="J449" s="38"/>
    </row>
    <row r="450" spans="1:10" ht="12.75" customHeight="1" x14ac:dyDescent="0.25">
      <c r="A450" s="24" t="s">
        <v>159</v>
      </c>
      <c r="B450" s="25" t="s">
        <v>3</v>
      </c>
      <c r="C450" s="26">
        <v>534829.05000000005</v>
      </c>
      <c r="D450" s="26">
        <v>1331272</v>
      </c>
      <c r="E450" s="26">
        <v>541179.18000000005</v>
      </c>
      <c r="F450" s="27">
        <f t="shared" si="88"/>
        <v>101.18731957435745</v>
      </c>
      <c r="G450" s="27">
        <f t="shared" si="89"/>
        <v>40.651285387208631</v>
      </c>
      <c r="H450" s="28">
        <f t="shared" si="90"/>
        <v>6350.1300000000047</v>
      </c>
      <c r="J450" s="38"/>
    </row>
    <row r="451" spans="1:10" ht="12.75" customHeight="1" x14ac:dyDescent="0.25">
      <c r="A451" s="24" t="s">
        <v>160</v>
      </c>
      <c r="B451" s="25" t="s">
        <v>312</v>
      </c>
      <c r="C451" s="26">
        <v>96464.94</v>
      </c>
      <c r="D451" s="26">
        <v>2109694</v>
      </c>
      <c r="E451" s="26">
        <v>1929450.98</v>
      </c>
      <c r="F451" s="27">
        <f t="shared" si="88"/>
        <v>2000.1577567974437</v>
      </c>
      <c r="G451" s="27">
        <f t="shared" si="89"/>
        <v>91.456437758272045</v>
      </c>
      <c r="H451" s="28">
        <f t="shared" si="90"/>
        <v>1832986.04</v>
      </c>
      <c r="J451" s="38"/>
    </row>
    <row r="452" spans="1:10" ht="12.75" customHeight="1" x14ac:dyDescent="0.25">
      <c r="A452" s="22" t="s">
        <v>285</v>
      </c>
      <c r="B452" s="17" t="s">
        <v>114</v>
      </c>
      <c r="C452" s="18">
        <v>10441299.609999999</v>
      </c>
      <c r="D452" s="18">
        <v>31943646</v>
      </c>
      <c r="E452" s="18">
        <v>12798897.57</v>
      </c>
      <c r="F452" s="19">
        <f t="shared" si="88"/>
        <v>122.57954515300035</v>
      </c>
      <c r="G452" s="19">
        <f t="shared" si="89"/>
        <v>40.067115601018116</v>
      </c>
      <c r="H452" s="20">
        <f t="shared" si="90"/>
        <v>2357597.9600000009</v>
      </c>
      <c r="J452" s="38"/>
    </row>
    <row r="453" spans="1:10" ht="12.75" customHeight="1" x14ac:dyDescent="0.25">
      <c r="A453" s="24" t="s">
        <v>159</v>
      </c>
      <c r="B453" s="25" t="s">
        <v>3</v>
      </c>
      <c r="C453" s="26">
        <v>10303511.82</v>
      </c>
      <c r="D453" s="26">
        <v>28971135</v>
      </c>
      <c r="E453" s="26">
        <v>11962989.039999999</v>
      </c>
      <c r="F453" s="27">
        <f>IF(C453=0,"x",E453/C453*100)</f>
        <v>116.1059379461167</v>
      </c>
      <c r="G453" s="27">
        <f t="shared" si="89"/>
        <v>41.292786906691781</v>
      </c>
      <c r="H453" s="28">
        <f t="shared" si="90"/>
        <v>1659477.2199999988</v>
      </c>
      <c r="J453" s="38"/>
    </row>
    <row r="454" spans="1:10" ht="12.75" customHeight="1" x14ac:dyDescent="0.25">
      <c r="A454" s="24" t="s">
        <v>160</v>
      </c>
      <c r="B454" s="25" t="s">
        <v>312</v>
      </c>
      <c r="C454" s="26">
        <v>137787.79</v>
      </c>
      <c r="D454" s="26">
        <v>2972511</v>
      </c>
      <c r="E454" s="26">
        <v>835908.53</v>
      </c>
      <c r="F454" s="27">
        <f t="shared" ref="F454" si="94">IF(C454=0,"x",E454/C454*100)</f>
        <v>606.66371817125446</v>
      </c>
      <c r="G454" s="27">
        <f t="shared" si="89"/>
        <v>28.121293075113936</v>
      </c>
      <c r="H454" s="28">
        <f t="shared" si="90"/>
        <v>698120.74</v>
      </c>
      <c r="J454" s="38"/>
    </row>
    <row r="455" spans="1:10" ht="12.75" customHeight="1" x14ac:dyDescent="0.25">
      <c r="A455" s="16" t="s">
        <v>286</v>
      </c>
      <c r="B455" s="17" t="s">
        <v>116</v>
      </c>
      <c r="C455" s="29">
        <v>4912490.1900000004</v>
      </c>
      <c r="D455" s="29">
        <v>37729639</v>
      </c>
      <c r="E455" s="29">
        <v>12524661.960000001</v>
      </c>
      <c r="F455" s="27">
        <f t="shared" ref="F455" si="95">IF(C455=0,"x",E455/C455*100)</f>
        <v>254.95545997212466</v>
      </c>
      <c r="G455" s="27">
        <f t="shared" ref="G455" si="96">IF(D455=0,"x",E455/D455*100)</f>
        <v>33.195817113437002</v>
      </c>
      <c r="H455" s="28">
        <f t="shared" ref="H455" si="97">+E455-C455</f>
        <v>7612171.7700000005</v>
      </c>
      <c r="J455" s="38"/>
    </row>
    <row r="456" spans="1:10" ht="12.75" customHeight="1" x14ac:dyDescent="0.25">
      <c r="A456" s="22" t="s">
        <v>287</v>
      </c>
      <c r="B456" s="17" t="s">
        <v>117</v>
      </c>
      <c r="C456" s="18">
        <v>4912490.1900000004</v>
      </c>
      <c r="D456" s="18">
        <v>37729639</v>
      </c>
      <c r="E456" s="18">
        <v>12524661.960000001</v>
      </c>
      <c r="F456" s="19">
        <f t="shared" si="88"/>
        <v>254.95545997212466</v>
      </c>
      <c r="G456" s="19">
        <f t="shared" si="89"/>
        <v>33.195817113437002</v>
      </c>
      <c r="H456" s="20">
        <f t="shared" si="90"/>
        <v>7612171.7700000005</v>
      </c>
      <c r="J456" s="38"/>
    </row>
    <row r="457" spans="1:10" ht="12.75" customHeight="1" x14ac:dyDescent="0.25">
      <c r="A457" s="24" t="s">
        <v>159</v>
      </c>
      <c r="B457" s="25" t="s">
        <v>3</v>
      </c>
      <c r="C457" s="26">
        <v>4217753.9400000004</v>
      </c>
      <c r="D457" s="26">
        <v>11721971</v>
      </c>
      <c r="E457" s="26">
        <v>5014396.59</v>
      </c>
      <c r="F457" s="27">
        <f t="shared" si="88"/>
        <v>118.88784081131104</v>
      </c>
      <c r="G457" s="27">
        <f t="shared" si="89"/>
        <v>42.777759729997619</v>
      </c>
      <c r="H457" s="28">
        <f t="shared" si="90"/>
        <v>796642.64999999944</v>
      </c>
      <c r="J457" s="38"/>
    </row>
    <row r="458" spans="1:10" ht="12.75" customHeight="1" x14ac:dyDescent="0.25">
      <c r="A458" s="24" t="s">
        <v>160</v>
      </c>
      <c r="B458" s="25" t="s">
        <v>312</v>
      </c>
      <c r="C458" s="26">
        <v>694736.25</v>
      </c>
      <c r="D458" s="26">
        <v>26007668</v>
      </c>
      <c r="E458" s="26">
        <v>7510265.3700000001</v>
      </c>
      <c r="F458" s="27">
        <f t="shared" si="88"/>
        <v>1081.0239670090627</v>
      </c>
      <c r="G458" s="27">
        <f t="shared" si="89"/>
        <v>28.877119509523112</v>
      </c>
      <c r="H458" s="28">
        <f t="shared" si="90"/>
        <v>6815529.1200000001</v>
      </c>
      <c r="J458" s="38"/>
    </row>
    <row r="459" spans="1:10" ht="12.75" customHeight="1" x14ac:dyDescent="0.25">
      <c r="A459" s="16" t="s">
        <v>351</v>
      </c>
      <c r="B459" s="17" t="s">
        <v>352</v>
      </c>
      <c r="C459" s="29">
        <v>182123173.47999999</v>
      </c>
      <c r="D459" s="29">
        <v>543386682</v>
      </c>
      <c r="E459" s="29">
        <v>200765784.27000001</v>
      </c>
      <c r="F459" s="19">
        <f t="shared" si="88"/>
        <v>110.23626506928142</v>
      </c>
      <c r="G459" s="19">
        <f t="shared" si="89"/>
        <v>36.947130086268842</v>
      </c>
      <c r="H459" s="30">
        <f t="shared" si="90"/>
        <v>18642610.790000021</v>
      </c>
      <c r="J459" s="38"/>
    </row>
    <row r="460" spans="1:10" ht="12.75" customHeight="1" x14ac:dyDescent="0.25">
      <c r="A460" s="22" t="s">
        <v>353</v>
      </c>
      <c r="B460" s="17" t="s">
        <v>393</v>
      </c>
      <c r="C460" s="18">
        <v>46926160.75</v>
      </c>
      <c r="D460" s="18">
        <v>183653704</v>
      </c>
      <c r="E460" s="18">
        <v>53629311.700000003</v>
      </c>
      <c r="F460" s="19">
        <f t="shared" si="88"/>
        <v>114.28446487602335</v>
      </c>
      <c r="G460" s="19">
        <f t="shared" si="89"/>
        <v>29.201323214259812</v>
      </c>
      <c r="H460" s="20">
        <f t="shared" si="90"/>
        <v>6703150.950000003</v>
      </c>
      <c r="J460" s="38"/>
    </row>
    <row r="461" spans="1:10" ht="12.75" customHeight="1" x14ac:dyDescent="0.25">
      <c r="A461" s="24" t="s">
        <v>159</v>
      </c>
      <c r="B461" s="25" t="s">
        <v>3</v>
      </c>
      <c r="C461" s="26">
        <v>39730645.130000003</v>
      </c>
      <c r="D461" s="26">
        <v>113954631</v>
      </c>
      <c r="E461" s="26">
        <v>42557125.859999999</v>
      </c>
      <c r="F461" s="27">
        <f t="shared" si="88"/>
        <v>107.11410731124968</v>
      </c>
      <c r="G461" s="27">
        <f t="shared" si="89"/>
        <v>37.345674753665783</v>
      </c>
      <c r="H461" s="28">
        <f t="shared" si="90"/>
        <v>2826480.7299999967</v>
      </c>
      <c r="J461" s="38"/>
    </row>
    <row r="462" spans="1:10" ht="12.75" customHeight="1" x14ac:dyDescent="0.25">
      <c r="A462" s="24" t="s">
        <v>160</v>
      </c>
      <c r="B462" s="25" t="s">
        <v>312</v>
      </c>
      <c r="C462" s="26">
        <v>7195515.6200000001</v>
      </c>
      <c r="D462" s="26">
        <v>69699073</v>
      </c>
      <c r="E462" s="26">
        <v>11072185.84</v>
      </c>
      <c r="F462" s="27">
        <f t="shared" si="88"/>
        <v>153.87619768658078</v>
      </c>
      <c r="G462" s="27">
        <f t="shared" si="89"/>
        <v>15.885700287577711</v>
      </c>
      <c r="H462" s="28">
        <f t="shared" si="90"/>
        <v>3876670.2199999997</v>
      </c>
      <c r="J462" s="38"/>
    </row>
    <row r="463" spans="1:10" ht="12.75" customHeight="1" x14ac:dyDescent="0.25">
      <c r="A463" s="22" t="s">
        <v>354</v>
      </c>
      <c r="B463" s="17" t="s">
        <v>118</v>
      </c>
      <c r="C463" s="18">
        <v>387154.06</v>
      </c>
      <c r="D463" s="18">
        <v>1610192</v>
      </c>
      <c r="E463" s="18">
        <v>497808.15</v>
      </c>
      <c r="F463" s="19">
        <f t="shared" si="88"/>
        <v>128.58141020140664</v>
      </c>
      <c r="G463" s="19">
        <f t="shared" si="89"/>
        <v>30.916073983723681</v>
      </c>
      <c r="H463" s="20">
        <f t="shared" si="90"/>
        <v>110654.09000000003</v>
      </c>
      <c r="J463" s="38"/>
    </row>
    <row r="464" spans="1:10" ht="12.75" customHeight="1" x14ac:dyDescent="0.25">
      <c r="A464" s="24" t="s">
        <v>159</v>
      </c>
      <c r="B464" s="25" t="s">
        <v>3</v>
      </c>
      <c r="C464" s="26">
        <v>387154.06</v>
      </c>
      <c r="D464" s="26">
        <v>1604022</v>
      </c>
      <c r="E464" s="26">
        <v>494591.07</v>
      </c>
      <c r="F464" s="27">
        <f t="shared" si="88"/>
        <v>127.75045417320435</v>
      </c>
      <c r="G464" s="27">
        <f t="shared" si="89"/>
        <v>30.834431822007431</v>
      </c>
      <c r="H464" s="28">
        <f t="shared" si="90"/>
        <v>107437.01000000001</v>
      </c>
      <c r="J464" s="38"/>
    </row>
    <row r="465" spans="1:10" ht="12.75" customHeight="1" x14ac:dyDescent="0.25">
      <c r="A465" s="24" t="s">
        <v>160</v>
      </c>
      <c r="B465" s="25" t="s">
        <v>312</v>
      </c>
      <c r="C465" s="26"/>
      <c r="D465" s="26">
        <v>6170</v>
      </c>
      <c r="E465" s="26">
        <v>3217.08</v>
      </c>
      <c r="F465" s="27" t="str">
        <f t="shared" si="88"/>
        <v>x</v>
      </c>
      <c r="G465" s="27">
        <f t="shared" ref="G465" si="98">IF(D465=0,"x",E465/D465*100)</f>
        <v>52.140680713128042</v>
      </c>
      <c r="H465" s="28">
        <f t="shared" ref="H465" si="99">+E465-C465</f>
        <v>3217.08</v>
      </c>
      <c r="J465" s="38"/>
    </row>
    <row r="466" spans="1:10" ht="12.75" customHeight="1" x14ac:dyDescent="0.25">
      <c r="A466" s="22" t="s">
        <v>355</v>
      </c>
      <c r="B466" s="17" t="s">
        <v>119</v>
      </c>
      <c r="C466" s="18">
        <v>34569199.32</v>
      </c>
      <c r="D466" s="18">
        <v>88253683</v>
      </c>
      <c r="E466" s="18">
        <v>38594775.060000002</v>
      </c>
      <c r="F466" s="19">
        <f t="shared" si="88"/>
        <v>111.64497824417647</v>
      </c>
      <c r="G466" s="19">
        <f t="shared" si="89"/>
        <v>43.731631075385266</v>
      </c>
      <c r="H466" s="20">
        <f t="shared" si="90"/>
        <v>4025575.7400000021</v>
      </c>
      <c r="J466" s="38"/>
    </row>
    <row r="467" spans="1:10" ht="12.75" customHeight="1" x14ac:dyDescent="0.25">
      <c r="A467" s="24" t="s">
        <v>159</v>
      </c>
      <c r="B467" s="25" t="s">
        <v>3</v>
      </c>
      <c r="C467" s="26">
        <v>34387931.770000003</v>
      </c>
      <c r="D467" s="26">
        <v>86447818</v>
      </c>
      <c r="E467" s="26">
        <v>37708328.009999998</v>
      </c>
      <c r="F467" s="27">
        <f t="shared" si="88"/>
        <v>109.65570207073839</v>
      </c>
      <c r="G467" s="27">
        <f t="shared" si="89"/>
        <v>43.619756845684634</v>
      </c>
      <c r="H467" s="28">
        <f t="shared" si="90"/>
        <v>3320396.2399999946</v>
      </c>
      <c r="J467" s="38"/>
    </row>
    <row r="468" spans="1:10" ht="12.75" customHeight="1" x14ac:dyDescent="0.25">
      <c r="A468" s="24" t="s">
        <v>160</v>
      </c>
      <c r="B468" s="25" t="s">
        <v>312</v>
      </c>
      <c r="C468" s="26">
        <v>181267.55</v>
      </c>
      <c r="D468" s="26">
        <v>1805865</v>
      </c>
      <c r="E468" s="26">
        <v>886447.05</v>
      </c>
      <c r="F468" s="27">
        <f t="shared" si="88"/>
        <v>489.02688319006916</v>
      </c>
      <c r="G468" s="27">
        <f t="shared" si="89"/>
        <v>49.087116146555807</v>
      </c>
      <c r="H468" s="28">
        <f t="shared" si="90"/>
        <v>705179.5</v>
      </c>
      <c r="J468" s="38"/>
    </row>
    <row r="469" spans="1:10" ht="12.75" customHeight="1" x14ac:dyDescent="0.25">
      <c r="A469" s="22" t="s">
        <v>356</v>
      </c>
      <c r="B469" s="17" t="s">
        <v>120</v>
      </c>
      <c r="C469" s="18">
        <v>1780719.77</v>
      </c>
      <c r="D469" s="18">
        <v>5059964</v>
      </c>
      <c r="E469" s="18">
        <v>1907201.29</v>
      </c>
      <c r="F469" s="19">
        <f t="shared" si="88"/>
        <v>107.10283123323778</v>
      </c>
      <c r="G469" s="19">
        <f t="shared" si="89"/>
        <v>37.691993263193183</v>
      </c>
      <c r="H469" s="20">
        <f t="shared" si="90"/>
        <v>126481.52000000002</v>
      </c>
      <c r="J469" s="38"/>
    </row>
    <row r="470" spans="1:10" ht="12.75" customHeight="1" x14ac:dyDescent="0.25">
      <c r="A470" s="24" t="s">
        <v>159</v>
      </c>
      <c r="B470" s="25" t="s">
        <v>3</v>
      </c>
      <c r="C470" s="26">
        <v>1780719.77</v>
      </c>
      <c r="D470" s="26">
        <v>5036535</v>
      </c>
      <c r="E470" s="26">
        <v>1902821.87</v>
      </c>
      <c r="F470" s="27">
        <f t="shared" si="88"/>
        <v>106.85689584948001</v>
      </c>
      <c r="G470" s="27">
        <f t="shared" si="89"/>
        <v>37.780376191171115</v>
      </c>
      <c r="H470" s="28">
        <f t="shared" si="90"/>
        <v>122102.10000000009</v>
      </c>
      <c r="J470" s="38"/>
    </row>
    <row r="471" spans="1:10" ht="12.75" customHeight="1" x14ac:dyDescent="0.25">
      <c r="A471" s="24" t="s">
        <v>160</v>
      </c>
      <c r="B471" s="25" t="s">
        <v>312</v>
      </c>
      <c r="C471" s="26"/>
      <c r="D471" s="26">
        <v>23429</v>
      </c>
      <c r="E471" s="26">
        <v>4379.42</v>
      </c>
      <c r="F471" s="27" t="str">
        <f t="shared" si="88"/>
        <v>x</v>
      </c>
      <c r="G471" s="27">
        <f t="shared" si="89"/>
        <v>18.692304409065688</v>
      </c>
      <c r="H471" s="28">
        <f t="shared" si="90"/>
        <v>4379.42</v>
      </c>
      <c r="J471" s="38"/>
    </row>
    <row r="472" spans="1:10" ht="12.75" customHeight="1" x14ac:dyDescent="0.25">
      <c r="A472" s="22" t="s">
        <v>357</v>
      </c>
      <c r="B472" s="17" t="s">
        <v>121</v>
      </c>
      <c r="C472" s="18">
        <v>1201552.48</v>
      </c>
      <c r="D472" s="18">
        <v>3209383</v>
      </c>
      <c r="E472" s="18">
        <v>1206711.51</v>
      </c>
      <c r="F472" s="19">
        <f t="shared" si="88"/>
        <v>100.42936368455584</v>
      </c>
      <c r="G472" s="19">
        <f t="shared" si="89"/>
        <v>37.599485944806219</v>
      </c>
      <c r="H472" s="20">
        <f t="shared" si="90"/>
        <v>5159.0300000000279</v>
      </c>
      <c r="J472" s="38"/>
    </row>
    <row r="473" spans="1:10" ht="12.75" customHeight="1" x14ac:dyDescent="0.25">
      <c r="A473" s="24" t="s">
        <v>159</v>
      </c>
      <c r="B473" s="25" t="s">
        <v>3</v>
      </c>
      <c r="C473" s="26">
        <v>1199567.75</v>
      </c>
      <c r="D473" s="26">
        <v>3200569</v>
      </c>
      <c r="E473" s="26">
        <v>1203473.23</v>
      </c>
      <c r="F473" s="27">
        <f t="shared" si="88"/>
        <v>100.32557394111336</v>
      </c>
      <c r="G473" s="27">
        <f t="shared" si="89"/>
        <v>37.601852358127566</v>
      </c>
      <c r="H473" s="28">
        <f t="shared" si="90"/>
        <v>3905.4799999999814</v>
      </c>
      <c r="J473" s="38"/>
    </row>
    <row r="474" spans="1:10" ht="12.75" customHeight="1" x14ac:dyDescent="0.25">
      <c r="A474" s="24" t="s">
        <v>160</v>
      </c>
      <c r="B474" s="25" t="s">
        <v>312</v>
      </c>
      <c r="C474" s="26">
        <v>1984.73</v>
      </c>
      <c r="D474" s="26">
        <v>8814</v>
      </c>
      <c r="E474" s="26">
        <v>3238.28</v>
      </c>
      <c r="F474" s="27">
        <f t="shared" si="88"/>
        <v>163.15972449653103</v>
      </c>
      <c r="G474" s="27">
        <f t="shared" si="89"/>
        <v>36.740186067619696</v>
      </c>
      <c r="H474" s="28">
        <f t="shared" si="90"/>
        <v>1253.5500000000002</v>
      </c>
      <c r="J474" s="38"/>
    </row>
    <row r="475" spans="1:10" ht="12.75" customHeight="1" x14ac:dyDescent="0.25">
      <c r="A475" s="22" t="s">
        <v>358</v>
      </c>
      <c r="B475" s="17" t="s">
        <v>122</v>
      </c>
      <c r="C475" s="18">
        <v>998024.95</v>
      </c>
      <c r="D475" s="18">
        <v>2730082</v>
      </c>
      <c r="E475" s="18">
        <v>1041095.31</v>
      </c>
      <c r="F475" s="19">
        <f t="shared" si="88"/>
        <v>104.31555944568321</v>
      </c>
      <c r="G475" s="19">
        <f t="shared" si="89"/>
        <v>38.134213917384166</v>
      </c>
      <c r="H475" s="20">
        <f t="shared" si="90"/>
        <v>43070.360000000102</v>
      </c>
      <c r="J475" s="38"/>
    </row>
    <row r="476" spans="1:10" ht="12.75" customHeight="1" x14ac:dyDescent="0.25">
      <c r="A476" s="24" t="s">
        <v>159</v>
      </c>
      <c r="B476" s="25" t="s">
        <v>3</v>
      </c>
      <c r="C476" s="26">
        <v>996528.17</v>
      </c>
      <c r="D476" s="26">
        <v>2715481</v>
      </c>
      <c r="E476" s="26">
        <v>1038922.71</v>
      </c>
      <c r="F476" s="27">
        <f t="shared" si="88"/>
        <v>104.25422394230964</v>
      </c>
      <c r="G476" s="27">
        <f t="shared" si="89"/>
        <v>38.259251675854109</v>
      </c>
      <c r="H476" s="28">
        <f t="shared" si="90"/>
        <v>42394.539999999921</v>
      </c>
      <c r="J476" s="38"/>
    </row>
    <row r="477" spans="1:10" ht="12.75" customHeight="1" x14ac:dyDescent="0.25">
      <c r="A477" s="24" t="s">
        <v>160</v>
      </c>
      <c r="B477" s="25" t="s">
        <v>312</v>
      </c>
      <c r="C477" s="26">
        <v>1496.78</v>
      </c>
      <c r="D477" s="26">
        <v>14601</v>
      </c>
      <c r="E477" s="26">
        <v>2172.6</v>
      </c>
      <c r="F477" s="27">
        <f t="shared" si="88"/>
        <v>145.15159208434105</v>
      </c>
      <c r="G477" s="27">
        <f t="shared" si="89"/>
        <v>14.879802753236079</v>
      </c>
      <c r="H477" s="28">
        <f t="shared" si="90"/>
        <v>675.81999999999994</v>
      </c>
      <c r="J477" s="38"/>
    </row>
    <row r="478" spans="1:10" ht="12.75" customHeight="1" x14ac:dyDescent="0.25">
      <c r="A478" s="22" t="s">
        <v>359</v>
      </c>
      <c r="B478" s="17" t="s">
        <v>123</v>
      </c>
      <c r="C478" s="18">
        <v>1450880.36</v>
      </c>
      <c r="D478" s="18">
        <v>3736068</v>
      </c>
      <c r="E478" s="18">
        <v>1442875.89</v>
      </c>
      <c r="F478" s="19">
        <f t="shared" si="88"/>
        <v>99.448302546462187</v>
      </c>
      <c r="G478" s="19">
        <f t="shared" si="89"/>
        <v>38.620172063249377</v>
      </c>
      <c r="H478" s="20">
        <f t="shared" si="90"/>
        <v>-8004.4700000002049</v>
      </c>
      <c r="J478" s="38"/>
    </row>
    <row r="479" spans="1:10" ht="12.75" customHeight="1" x14ac:dyDescent="0.25">
      <c r="A479" s="24" t="s">
        <v>159</v>
      </c>
      <c r="B479" s="25" t="s">
        <v>3</v>
      </c>
      <c r="C479" s="26">
        <v>1446886.84</v>
      </c>
      <c r="D479" s="26">
        <v>3718931</v>
      </c>
      <c r="E479" s="26">
        <v>1436337.25</v>
      </c>
      <c r="F479" s="27">
        <f t="shared" si="88"/>
        <v>99.270876636074718</v>
      </c>
      <c r="G479" s="27">
        <f t="shared" si="89"/>
        <v>38.622315122275729</v>
      </c>
      <c r="H479" s="28">
        <f t="shared" si="90"/>
        <v>-10549.590000000084</v>
      </c>
      <c r="J479" s="38"/>
    </row>
    <row r="480" spans="1:10" ht="12.75" customHeight="1" x14ac:dyDescent="0.25">
      <c r="A480" s="24" t="s">
        <v>160</v>
      </c>
      <c r="B480" s="25" t="s">
        <v>312</v>
      </c>
      <c r="C480" s="26">
        <v>3993.52</v>
      </c>
      <c r="D480" s="26">
        <v>17137</v>
      </c>
      <c r="E480" s="26">
        <v>6538.64</v>
      </c>
      <c r="F480" s="27">
        <f t="shared" ref="F480:F555" si="100">IF(C480=0,"x",E480/C480*100)</f>
        <v>163.73124461627836</v>
      </c>
      <c r="G480" s="27">
        <f t="shared" ref="G480:G555" si="101">IF(D480=0,"x",E480/D480*100)</f>
        <v>38.155102993522789</v>
      </c>
      <c r="H480" s="28">
        <f t="shared" si="90"/>
        <v>2545.1200000000003</v>
      </c>
      <c r="J480" s="38"/>
    </row>
    <row r="481" spans="1:10" ht="12.75" customHeight="1" x14ac:dyDescent="0.25">
      <c r="A481" s="22" t="s">
        <v>360</v>
      </c>
      <c r="B481" s="17" t="s">
        <v>124</v>
      </c>
      <c r="C481" s="18">
        <v>2145122.29</v>
      </c>
      <c r="D481" s="18">
        <v>7064424</v>
      </c>
      <c r="E481" s="18">
        <v>2896754.24</v>
      </c>
      <c r="F481" s="19">
        <f t="shared" si="100"/>
        <v>135.03911891195725</v>
      </c>
      <c r="G481" s="19">
        <f t="shared" si="101"/>
        <v>41.004818510327247</v>
      </c>
      <c r="H481" s="20">
        <f t="shared" ref="H481:H555" si="102">+E481-C481</f>
        <v>751631.95000000019</v>
      </c>
      <c r="J481" s="38"/>
    </row>
    <row r="482" spans="1:10" ht="12.75" customHeight="1" x14ac:dyDescent="0.25">
      <c r="A482" s="24" t="s">
        <v>159</v>
      </c>
      <c r="B482" s="25" t="s">
        <v>3</v>
      </c>
      <c r="C482" s="26">
        <v>2143804.77</v>
      </c>
      <c r="D482" s="26">
        <v>7016886</v>
      </c>
      <c r="E482" s="26">
        <v>2891972.91</v>
      </c>
      <c r="F482" s="27">
        <f t="shared" si="100"/>
        <v>134.89907991948354</v>
      </c>
      <c r="G482" s="27">
        <f t="shared" si="101"/>
        <v>41.214477618704365</v>
      </c>
      <c r="H482" s="28">
        <f t="shared" si="102"/>
        <v>748168.14000000013</v>
      </c>
      <c r="J482" s="38"/>
    </row>
    <row r="483" spans="1:10" ht="12.75" customHeight="1" x14ac:dyDescent="0.25">
      <c r="A483" s="24" t="s">
        <v>160</v>
      </c>
      <c r="B483" s="25" t="s">
        <v>312</v>
      </c>
      <c r="C483" s="26">
        <v>1317.52</v>
      </c>
      <c r="D483" s="26">
        <v>47538</v>
      </c>
      <c r="E483" s="26">
        <v>4781.33</v>
      </c>
      <c r="F483" s="27">
        <f t="shared" ref="F483" si="103">IF(C483=0,"x",E483/C483*100)</f>
        <v>362.90378893679031</v>
      </c>
      <c r="G483" s="27">
        <f t="shared" ref="G483" si="104">IF(D483=0,"x",E483/D483*100)</f>
        <v>10.057911565484455</v>
      </c>
      <c r="H483" s="28">
        <f t="shared" ref="H483" si="105">+E483-C483</f>
        <v>3463.81</v>
      </c>
      <c r="J483" s="38"/>
    </row>
    <row r="484" spans="1:10" ht="12.75" customHeight="1" x14ac:dyDescent="0.25">
      <c r="A484" s="22" t="s">
        <v>361</v>
      </c>
      <c r="B484" s="17" t="s">
        <v>125</v>
      </c>
      <c r="C484" s="18">
        <v>86366.17</v>
      </c>
      <c r="D484" s="18">
        <v>275798</v>
      </c>
      <c r="E484" s="18">
        <v>88001.47</v>
      </c>
      <c r="F484" s="19">
        <f t="shared" si="100"/>
        <v>101.89344971532257</v>
      </c>
      <c r="G484" s="19">
        <f t="shared" si="101"/>
        <v>31.907943494876683</v>
      </c>
      <c r="H484" s="20">
        <f t="shared" si="102"/>
        <v>1635.3000000000029</v>
      </c>
      <c r="J484" s="38"/>
    </row>
    <row r="485" spans="1:10" ht="12.75" customHeight="1" x14ac:dyDescent="0.25">
      <c r="A485" s="24" t="s">
        <v>159</v>
      </c>
      <c r="B485" s="25" t="s">
        <v>3</v>
      </c>
      <c r="C485" s="26">
        <v>86366.17</v>
      </c>
      <c r="D485" s="26">
        <v>274470</v>
      </c>
      <c r="E485" s="26">
        <v>88001.47</v>
      </c>
      <c r="F485" s="27">
        <f t="shared" si="100"/>
        <v>101.89344971532257</v>
      </c>
      <c r="G485" s="27">
        <f t="shared" si="101"/>
        <v>32.062327394615075</v>
      </c>
      <c r="H485" s="28">
        <f t="shared" si="102"/>
        <v>1635.3000000000029</v>
      </c>
      <c r="J485" s="38"/>
    </row>
    <row r="486" spans="1:10" ht="12.75" customHeight="1" x14ac:dyDescent="0.25">
      <c r="A486" s="24" t="s">
        <v>160</v>
      </c>
      <c r="B486" s="25" t="s">
        <v>312</v>
      </c>
      <c r="C486" s="26"/>
      <c r="D486" s="26">
        <v>1328</v>
      </c>
      <c r="E486" s="26"/>
      <c r="F486" s="27" t="str">
        <f t="shared" si="100"/>
        <v>x</v>
      </c>
      <c r="G486" s="27">
        <f t="shared" si="101"/>
        <v>0</v>
      </c>
      <c r="H486" s="28">
        <f t="shared" si="102"/>
        <v>0</v>
      </c>
      <c r="J486" s="38"/>
    </row>
    <row r="487" spans="1:10" ht="12.75" customHeight="1" x14ac:dyDescent="0.25">
      <c r="A487" s="22" t="s">
        <v>362</v>
      </c>
      <c r="B487" s="17" t="s">
        <v>126</v>
      </c>
      <c r="C487" s="18">
        <v>109809.84</v>
      </c>
      <c r="D487" s="18">
        <v>372556</v>
      </c>
      <c r="E487" s="18">
        <v>131087.74</v>
      </c>
      <c r="F487" s="19">
        <f t="shared" si="100"/>
        <v>119.37704307737813</v>
      </c>
      <c r="G487" s="19">
        <f t="shared" si="101"/>
        <v>35.186049882433778</v>
      </c>
      <c r="H487" s="20">
        <f t="shared" si="102"/>
        <v>21277.899999999994</v>
      </c>
      <c r="J487" s="38"/>
    </row>
    <row r="488" spans="1:10" ht="12.75" customHeight="1" x14ac:dyDescent="0.25">
      <c r="A488" s="24" t="s">
        <v>159</v>
      </c>
      <c r="B488" s="25" t="s">
        <v>3</v>
      </c>
      <c r="C488" s="26">
        <v>109809.84</v>
      </c>
      <c r="D488" s="26">
        <v>370539</v>
      </c>
      <c r="E488" s="26">
        <v>131087.74</v>
      </c>
      <c r="F488" s="19">
        <f t="shared" ref="F488:F490" si="106">IF(C488=0,"x",E488/C488*100)</f>
        <v>119.37704307737813</v>
      </c>
      <c r="G488" s="19">
        <f t="shared" ref="G488:G490" si="107">IF(D488=0,"x",E488/D488*100)</f>
        <v>35.377582386739313</v>
      </c>
      <c r="H488" s="20">
        <f t="shared" ref="H488:H490" si="108">+E488-C488</f>
        <v>21277.899999999994</v>
      </c>
      <c r="J488" s="38"/>
    </row>
    <row r="489" spans="1:10" ht="12.75" customHeight="1" x14ac:dyDescent="0.25">
      <c r="A489" s="24" t="s">
        <v>160</v>
      </c>
      <c r="B489" s="25" t="s">
        <v>312</v>
      </c>
      <c r="C489" s="26"/>
      <c r="D489" s="26">
        <v>2017</v>
      </c>
      <c r="E489" s="26"/>
      <c r="F489" s="19" t="str">
        <f t="shared" si="106"/>
        <v>x</v>
      </c>
      <c r="G489" s="19">
        <f t="shared" si="107"/>
        <v>0</v>
      </c>
      <c r="H489" s="20">
        <f t="shared" si="108"/>
        <v>0</v>
      </c>
      <c r="J489" s="38"/>
    </row>
    <row r="490" spans="1:10" ht="12.75" customHeight="1" x14ac:dyDescent="0.25">
      <c r="A490" s="22" t="s">
        <v>363</v>
      </c>
      <c r="B490" s="17" t="s">
        <v>127</v>
      </c>
      <c r="C490" s="18">
        <v>861009.73</v>
      </c>
      <c r="D490" s="18">
        <v>2378851</v>
      </c>
      <c r="E490" s="18">
        <v>840456.92</v>
      </c>
      <c r="F490" s="19">
        <f t="shared" si="106"/>
        <v>97.612941029133324</v>
      </c>
      <c r="G490" s="19">
        <f t="shared" si="107"/>
        <v>35.330372520178862</v>
      </c>
      <c r="H490" s="20">
        <f t="shared" si="108"/>
        <v>-20552.809999999939</v>
      </c>
      <c r="J490" s="38"/>
    </row>
    <row r="491" spans="1:10" ht="12.75" customHeight="1" x14ac:dyDescent="0.25">
      <c r="A491" s="24" t="s">
        <v>159</v>
      </c>
      <c r="B491" s="25" t="s">
        <v>3</v>
      </c>
      <c r="C491" s="26">
        <v>860709.2</v>
      </c>
      <c r="D491" s="26">
        <v>2374697</v>
      </c>
      <c r="E491" s="26">
        <v>838916.88</v>
      </c>
      <c r="F491" s="27">
        <f t="shared" si="100"/>
        <v>97.468097238881612</v>
      </c>
      <c r="G491" s="27">
        <f t="shared" si="101"/>
        <v>35.327323022684574</v>
      </c>
      <c r="H491" s="28">
        <f t="shared" si="102"/>
        <v>-21792.319999999949</v>
      </c>
      <c r="J491" s="38"/>
    </row>
    <row r="492" spans="1:10" ht="12.75" customHeight="1" x14ac:dyDescent="0.25">
      <c r="A492" s="24" t="s">
        <v>160</v>
      </c>
      <c r="B492" s="25" t="s">
        <v>312</v>
      </c>
      <c r="C492" s="26">
        <v>300.52999999999997</v>
      </c>
      <c r="D492" s="26">
        <v>4154</v>
      </c>
      <c r="E492" s="26">
        <v>1540.04</v>
      </c>
      <c r="F492" s="27">
        <f t="shared" ref="F492" si="109">IF(C492=0,"x",E492/C492*100)</f>
        <v>512.44135360862481</v>
      </c>
      <c r="G492" s="27">
        <f t="shared" ref="G492" si="110">IF(D492=0,"x",E492/D492*100)</f>
        <v>37.073663938372654</v>
      </c>
      <c r="H492" s="28">
        <f t="shared" ref="H492" si="111">+E492-C492</f>
        <v>1239.51</v>
      </c>
      <c r="J492" s="38"/>
    </row>
    <row r="493" spans="1:10" ht="12.75" customHeight="1" x14ac:dyDescent="0.25">
      <c r="A493" s="22" t="s">
        <v>364</v>
      </c>
      <c r="B493" s="17" t="s">
        <v>331</v>
      </c>
      <c r="C493" s="18">
        <v>400400.08</v>
      </c>
      <c r="D493" s="18">
        <v>1767801</v>
      </c>
      <c r="E493" s="18">
        <v>523089.08</v>
      </c>
      <c r="F493" s="19">
        <f t="shared" si="100"/>
        <v>130.64160226941013</v>
      </c>
      <c r="G493" s="19">
        <f t="shared" si="101"/>
        <v>29.589816953378804</v>
      </c>
      <c r="H493" s="30">
        <f t="shared" si="102"/>
        <v>122689</v>
      </c>
      <c r="J493" s="38"/>
    </row>
    <row r="494" spans="1:10" ht="12.75" customHeight="1" x14ac:dyDescent="0.25">
      <c r="A494" s="24" t="s">
        <v>159</v>
      </c>
      <c r="B494" s="25" t="s">
        <v>3</v>
      </c>
      <c r="C494" s="26">
        <v>397269.11</v>
      </c>
      <c r="D494" s="26">
        <v>1695866</v>
      </c>
      <c r="E494" s="26">
        <v>514605.94</v>
      </c>
      <c r="F494" s="27">
        <f t="shared" si="100"/>
        <v>129.53585543059214</v>
      </c>
      <c r="G494" s="27">
        <f t="shared" si="101"/>
        <v>30.344728887777688</v>
      </c>
      <c r="H494" s="28">
        <f t="shared" si="102"/>
        <v>117336.83000000002</v>
      </c>
      <c r="J494" s="38"/>
    </row>
    <row r="495" spans="1:10" ht="12.75" customHeight="1" x14ac:dyDescent="0.25">
      <c r="A495" s="24" t="s">
        <v>160</v>
      </c>
      <c r="B495" s="25" t="s">
        <v>312</v>
      </c>
      <c r="C495" s="26">
        <v>3130.97</v>
      </c>
      <c r="D495" s="26">
        <v>71935</v>
      </c>
      <c r="E495" s="26">
        <v>8483.14</v>
      </c>
      <c r="F495" s="27">
        <f t="shared" si="100"/>
        <v>270.94287073973879</v>
      </c>
      <c r="G495" s="27">
        <f t="shared" si="101"/>
        <v>11.792785153263361</v>
      </c>
      <c r="H495" s="28">
        <f t="shared" si="102"/>
        <v>5352.17</v>
      </c>
      <c r="J495" s="38"/>
    </row>
    <row r="496" spans="1:10" ht="12.75" customHeight="1" x14ac:dyDescent="0.25">
      <c r="A496" s="22" t="s">
        <v>365</v>
      </c>
      <c r="B496" s="17" t="s">
        <v>128</v>
      </c>
      <c r="C496" s="18">
        <v>15969524.08</v>
      </c>
      <c r="D496" s="18">
        <v>41619636</v>
      </c>
      <c r="E496" s="18">
        <v>16648772.48</v>
      </c>
      <c r="F496" s="19">
        <f t="shared" si="100"/>
        <v>104.25340415028825</v>
      </c>
      <c r="G496" s="19">
        <f t="shared" si="101"/>
        <v>40.002205881858266</v>
      </c>
      <c r="H496" s="20">
        <f t="shared" si="102"/>
        <v>679248.40000000037</v>
      </c>
      <c r="J496" s="38"/>
    </row>
    <row r="497" spans="1:10" ht="12.75" customHeight="1" x14ac:dyDescent="0.25">
      <c r="A497" s="24" t="s">
        <v>159</v>
      </c>
      <c r="B497" s="25" t="s">
        <v>3</v>
      </c>
      <c r="C497" s="26">
        <v>15944136.17</v>
      </c>
      <c r="D497" s="26">
        <v>40932372</v>
      </c>
      <c r="E497" s="26">
        <v>16593886.119999999</v>
      </c>
      <c r="F497" s="27">
        <f t="shared" si="100"/>
        <v>104.07516558484082</v>
      </c>
      <c r="G497" s="27">
        <f t="shared" si="101"/>
        <v>40.539761829585636</v>
      </c>
      <c r="H497" s="28">
        <f t="shared" si="102"/>
        <v>649749.94999999925</v>
      </c>
      <c r="J497" s="38"/>
    </row>
    <row r="498" spans="1:10" ht="12.75" customHeight="1" x14ac:dyDescent="0.25">
      <c r="A498" s="24" t="s">
        <v>160</v>
      </c>
      <c r="B498" s="25" t="s">
        <v>312</v>
      </c>
      <c r="C498" s="26">
        <v>25387.91</v>
      </c>
      <c r="D498" s="26">
        <v>687264</v>
      </c>
      <c r="E498" s="26">
        <v>54886.36</v>
      </c>
      <c r="F498" s="27">
        <f t="shared" si="100"/>
        <v>216.19093497653017</v>
      </c>
      <c r="G498" s="27">
        <f t="shared" si="101"/>
        <v>7.9862119942263821</v>
      </c>
      <c r="H498" s="28">
        <f t="shared" si="102"/>
        <v>29498.45</v>
      </c>
      <c r="J498" s="38"/>
    </row>
    <row r="499" spans="1:10" ht="12.75" customHeight="1" x14ac:dyDescent="0.25">
      <c r="A499" s="22" t="s">
        <v>366</v>
      </c>
      <c r="B499" s="17" t="s">
        <v>129</v>
      </c>
      <c r="C499" s="18">
        <v>5069534.28</v>
      </c>
      <c r="D499" s="18">
        <v>13440932</v>
      </c>
      <c r="E499" s="18">
        <v>5645709.25</v>
      </c>
      <c r="F499" s="19">
        <f t="shared" si="100"/>
        <v>111.36544183699651</v>
      </c>
      <c r="G499" s="19">
        <f t="shared" si="101"/>
        <v>42.003852485824645</v>
      </c>
      <c r="H499" s="20">
        <f t="shared" si="102"/>
        <v>576174.96999999974</v>
      </c>
      <c r="J499" s="38"/>
    </row>
    <row r="500" spans="1:10" ht="12.75" customHeight="1" x14ac:dyDescent="0.25">
      <c r="A500" s="24" t="s">
        <v>159</v>
      </c>
      <c r="B500" s="25" t="s">
        <v>3</v>
      </c>
      <c r="C500" s="26">
        <v>5061384.5199999996</v>
      </c>
      <c r="D500" s="26">
        <v>13378557</v>
      </c>
      <c r="E500" s="26">
        <v>5634211.0599999996</v>
      </c>
      <c r="F500" s="27">
        <f t="shared" si="100"/>
        <v>111.31758588458322</v>
      </c>
      <c r="G500" s="27">
        <f t="shared" si="101"/>
        <v>42.113742610656736</v>
      </c>
      <c r="H500" s="28">
        <f t="shared" si="102"/>
        <v>572826.54</v>
      </c>
      <c r="J500" s="38"/>
    </row>
    <row r="501" spans="1:10" ht="12.75" customHeight="1" x14ac:dyDescent="0.25">
      <c r="A501" s="24" t="s">
        <v>160</v>
      </c>
      <c r="B501" s="25" t="s">
        <v>312</v>
      </c>
      <c r="C501" s="26">
        <v>8149.76</v>
      </c>
      <c r="D501" s="26">
        <v>62375</v>
      </c>
      <c r="E501" s="26">
        <v>11498.19</v>
      </c>
      <c r="F501" s="27">
        <f t="shared" si="100"/>
        <v>141.08624057640961</v>
      </c>
      <c r="G501" s="27">
        <f t="shared" si="101"/>
        <v>18.433971943887776</v>
      </c>
      <c r="H501" s="28">
        <f t="shared" si="102"/>
        <v>3348.4300000000003</v>
      </c>
      <c r="J501" s="38"/>
    </row>
    <row r="502" spans="1:10" ht="12.75" customHeight="1" x14ac:dyDescent="0.25">
      <c r="A502" s="22" t="s">
        <v>367</v>
      </c>
      <c r="B502" s="17" t="s">
        <v>130</v>
      </c>
      <c r="C502" s="18">
        <v>6161599.9000000004</v>
      </c>
      <c r="D502" s="18">
        <v>16075094</v>
      </c>
      <c r="E502" s="18">
        <v>6444740.8399999999</v>
      </c>
      <c r="F502" s="19">
        <f t="shared" si="100"/>
        <v>104.59525033425166</v>
      </c>
      <c r="G502" s="19">
        <f t="shared" si="101"/>
        <v>40.09146596592219</v>
      </c>
      <c r="H502" s="20">
        <f t="shared" si="102"/>
        <v>283140.93999999948</v>
      </c>
      <c r="J502" s="38"/>
    </row>
    <row r="503" spans="1:10" ht="12.75" customHeight="1" x14ac:dyDescent="0.25">
      <c r="A503" s="24" t="s">
        <v>159</v>
      </c>
      <c r="B503" s="25" t="s">
        <v>3</v>
      </c>
      <c r="C503" s="26">
        <v>6146945.8499999996</v>
      </c>
      <c r="D503" s="26">
        <v>15908306</v>
      </c>
      <c r="E503" s="26">
        <v>6405281.9800000004</v>
      </c>
      <c r="F503" s="27">
        <f t="shared" si="100"/>
        <v>104.20267456886741</v>
      </c>
      <c r="G503" s="27">
        <f t="shared" si="101"/>
        <v>40.263758944541301</v>
      </c>
      <c r="H503" s="28">
        <f t="shared" si="102"/>
        <v>258336.13000000082</v>
      </c>
      <c r="J503" s="38"/>
    </row>
    <row r="504" spans="1:10" ht="12.75" customHeight="1" x14ac:dyDescent="0.25">
      <c r="A504" s="24" t="s">
        <v>160</v>
      </c>
      <c r="B504" s="25" t="s">
        <v>312</v>
      </c>
      <c r="C504" s="26">
        <v>14654.05</v>
      </c>
      <c r="D504" s="26">
        <v>166788</v>
      </c>
      <c r="E504" s="26">
        <v>39458.86</v>
      </c>
      <c r="F504" s="27">
        <f t="shared" si="100"/>
        <v>269.269314626332</v>
      </c>
      <c r="G504" s="27">
        <f t="shared" si="101"/>
        <v>23.658092908362711</v>
      </c>
      <c r="H504" s="28">
        <f t="shared" si="102"/>
        <v>24804.81</v>
      </c>
      <c r="J504" s="38"/>
    </row>
    <row r="505" spans="1:10" ht="12.75" customHeight="1" x14ac:dyDescent="0.25">
      <c r="A505" s="22" t="s">
        <v>368</v>
      </c>
      <c r="B505" s="17" t="s">
        <v>131</v>
      </c>
      <c r="C505" s="18">
        <v>50318023</v>
      </c>
      <c r="D505" s="18">
        <v>131506521</v>
      </c>
      <c r="E505" s="18">
        <v>54040339.450000003</v>
      </c>
      <c r="F505" s="19">
        <f t="shared" si="100"/>
        <v>107.39758088269883</v>
      </c>
      <c r="G505" s="19">
        <f t="shared" si="101"/>
        <v>41.093277382039481</v>
      </c>
      <c r="H505" s="20">
        <f t="shared" si="102"/>
        <v>3722316.450000003</v>
      </c>
      <c r="J505" s="38"/>
    </row>
    <row r="506" spans="1:10" ht="12.75" customHeight="1" x14ac:dyDescent="0.25">
      <c r="A506" s="24" t="s">
        <v>159</v>
      </c>
      <c r="B506" s="25" t="s">
        <v>3</v>
      </c>
      <c r="C506" s="26">
        <v>50273217.75</v>
      </c>
      <c r="D506" s="26">
        <v>130382214</v>
      </c>
      <c r="E506" s="26">
        <v>53923899.369999997</v>
      </c>
      <c r="F506" s="27">
        <f t="shared" si="100"/>
        <v>107.26168282713513</v>
      </c>
      <c r="G506" s="27">
        <f t="shared" si="101"/>
        <v>41.358324663822629</v>
      </c>
      <c r="H506" s="28">
        <f t="shared" si="102"/>
        <v>3650681.6199999973</v>
      </c>
      <c r="J506" s="38"/>
    </row>
    <row r="507" spans="1:10" ht="12.75" customHeight="1" x14ac:dyDescent="0.25">
      <c r="A507" s="24" t="s">
        <v>160</v>
      </c>
      <c r="B507" s="25" t="s">
        <v>312</v>
      </c>
      <c r="C507" s="26">
        <v>44805.25</v>
      </c>
      <c r="D507" s="26">
        <v>1124307</v>
      </c>
      <c r="E507" s="26">
        <v>116440.08</v>
      </c>
      <c r="F507" s="27">
        <f t="shared" si="100"/>
        <v>259.88043811830084</v>
      </c>
      <c r="G507" s="27">
        <f t="shared" si="101"/>
        <v>10.356609004480093</v>
      </c>
      <c r="H507" s="28">
        <f t="shared" si="102"/>
        <v>71634.83</v>
      </c>
      <c r="J507" s="38"/>
    </row>
    <row r="508" spans="1:10" ht="12.75" customHeight="1" x14ac:dyDescent="0.25">
      <c r="A508" s="22" t="s">
        <v>369</v>
      </c>
      <c r="B508" s="17" t="s">
        <v>132</v>
      </c>
      <c r="C508" s="18">
        <v>11938749.33</v>
      </c>
      <c r="D508" s="18">
        <v>34042252</v>
      </c>
      <c r="E508" s="18">
        <v>13061623.220000001</v>
      </c>
      <c r="F508" s="19">
        <f t="shared" si="100"/>
        <v>109.40528910493508</v>
      </c>
      <c r="G508" s="19">
        <f t="shared" si="101"/>
        <v>38.368857677218301</v>
      </c>
      <c r="H508" s="20">
        <f t="shared" si="102"/>
        <v>1122873.8900000006</v>
      </c>
      <c r="J508" s="38"/>
    </row>
    <row r="509" spans="1:10" ht="12.75" customHeight="1" x14ac:dyDescent="0.25">
      <c r="A509" s="24" t="s">
        <v>159</v>
      </c>
      <c r="B509" s="25" t="s">
        <v>3</v>
      </c>
      <c r="C509" s="26">
        <v>11911369.5</v>
      </c>
      <c r="D509" s="26">
        <v>33824626</v>
      </c>
      <c r="E509" s="26">
        <v>13030339.890000001</v>
      </c>
      <c r="F509" s="27">
        <f t="shared" si="100"/>
        <v>109.39413717289183</v>
      </c>
      <c r="G509" s="27">
        <f t="shared" si="101"/>
        <v>38.523234196292371</v>
      </c>
      <c r="H509" s="28">
        <f t="shared" si="102"/>
        <v>1118970.3900000006</v>
      </c>
      <c r="J509" s="38"/>
    </row>
    <row r="510" spans="1:10" ht="12.75" customHeight="1" x14ac:dyDescent="0.25">
      <c r="A510" s="24" t="s">
        <v>160</v>
      </c>
      <c r="B510" s="25" t="s">
        <v>312</v>
      </c>
      <c r="C510" s="26">
        <v>27379.83</v>
      </c>
      <c r="D510" s="26">
        <v>217626</v>
      </c>
      <c r="E510" s="26">
        <v>31283.33</v>
      </c>
      <c r="F510" s="27">
        <f t="shared" si="100"/>
        <v>114.25684527624898</v>
      </c>
      <c r="G510" s="27">
        <f t="shared" si="101"/>
        <v>14.374812752152778</v>
      </c>
      <c r="H510" s="28">
        <f t="shared" si="102"/>
        <v>3903.5</v>
      </c>
      <c r="J510" s="38"/>
    </row>
    <row r="511" spans="1:10" ht="12.75" customHeight="1" x14ac:dyDescent="0.25">
      <c r="A511" s="22" t="s">
        <v>370</v>
      </c>
      <c r="B511" s="17" t="s">
        <v>133</v>
      </c>
      <c r="C511" s="18">
        <v>1435231.75</v>
      </c>
      <c r="D511" s="18">
        <v>4505608</v>
      </c>
      <c r="E511" s="18">
        <v>1697795.3</v>
      </c>
      <c r="F511" s="19">
        <f t="shared" si="100"/>
        <v>118.29415702376987</v>
      </c>
      <c r="G511" s="19">
        <f t="shared" si="101"/>
        <v>37.681824517357036</v>
      </c>
      <c r="H511" s="20">
        <f t="shared" si="102"/>
        <v>262563.55000000005</v>
      </c>
      <c r="J511" s="38"/>
    </row>
    <row r="512" spans="1:10" ht="12.75" customHeight="1" x14ac:dyDescent="0.25">
      <c r="A512" s="24" t="s">
        <v>159</v>
      </c>
      <c r="B512" s="25" t="s">
        <v>3</v>
      </c>
      <c r="C512" s="26">
        <v>1430492.34</v>
      </c>
      <c r="D512" s="26">
        <v>4463135</v>
      </c>
      <c r="E512" s="26">
        <v>1686385.07</v>
      </c>
      <c r="F512" s="27">
        <f t="shared" si="100"/>
        <v>117.8884376270061</v>
      </c>
      <c r="G512" s="27">
        <f t="shared" si="101"/>
        <v>37.784764969018411</v>
      </c>
      <c r="H512" s="28">
        <f t="shared" si="102"/>
        <v>255892.72999999998</v>
      </c>
      <c r="J512" s="38"/>
    </row>
    <row r="513" spans="1:10" ht="12.75" customHeight="1" x14ac:dyDescent="0.25">
      <c r="A513" s="24" t="s">
        <v>160</v>
      </c>
      <c r="B513" s="25" t="s">
        <v>312</v>
      </c>
      <c r="C513" s="26">
        <v>4739.41</v>
      </c>
      <c r="D513" s="26">
        <v>42473</v>
      </c>
      <c r="E513" s="26">
        <v>11410.23</v>
      </c>
      <c r="F513" s="27">
        <f t="shared" ref="F513" si="112">IF(C513=0,"x",E513/C513*100)</f>
        <v>240.75211893463532</v>
      </c>
      <c r="G513" s="27">
        <f t="shared" ref="G513" si="113">IF(D513=0,"x",E513/D513*100)</f>
        <v>26.864666964895346</v>
      </c>
      <c r="H513" s="28">
        <f t="shared" ref="H513" si="114">+E513-C513</f>
        <v>6670.82</v>
      </c>
      <c r="J513" s="38"/>
    </row>
    <row r="514" spans="1:10" ht="12.75" customHeight="1" x14ac:dyDescent="0.25">
      <c r="A514" s="22" t="s">
        <v>371</v>
      </c>
      <c r="B514" s="17" t="s">
        <v>98</v>
      </c>
      <c r="C514" s="18">
        <v>314111.34000000003</v>
      </c>
      <c r="D514" s="18">
        <v>2084133</v>
      </c>
      <c r="E514" s="18">
        <v>427635.37</v>
      </c>
      <c r="F514" s="27">
        <f t="shared" ref="F514:F516" si="115">IF(C514=0,"x",E514/C514*100)</f>
        <v>136.14133447076441</v>
      </c>
      <c r="G514" s="27">
        <f t="shared" ref="G514:G516" si="116">IF(D514=0,"x",E514/D514*100)</f>
        <v>20.518621892172909</v>
      </c>
      <c r="H514" s="28">
        <f t="shared" ref="H514:H516" si="117">+E514-C514</f>
        <v>113524.02999999997</v>
      </c>
      <c r="J514" s="38"/>
    </row>
    <row r="515" spans="1:10" ht="12.75" customHeight="1" x14ac:dyDescent="0.25">
      <c r="A515" s="24" t="s">
        <v>159</v>
      </c>
      <c r="B515" s="25" t="s">
        <v>3</v>
      </c>
      <c r="C515" s="26">
        <v>310246.90999999997</v>
      </c>
      <c r="D515" s="26">
        <v>2060908</v>
      </c>
      <c r="E515" s="26">
        <v>422697.1</v>
      </c>
      <c r="F515" s="27">
        <f t="shared" si="115"/>
        <v>136.24538597338486</v>
      </c>
      <c r="G515" s="27">
        <f t="shared" si="116"/>
        <v>20.510236264792024</v>
      </c>
      <c r="H515" s="28">
        <f t="shared" si="117"/>
        <v>112450.19</v>
      </c>
      <c r="J515" s="38"/>
    </row>
    <row r="516" spans="1:10" ht="12.75" customHeight="1" x14ac:dyDescent="0.25">
      <c r="A516" s="24" t="s">
        <v>160</v>
      </c>
      <c r="B516" s="25" t="s">
        <v>312</v>
      </c>
      <c r="C516" s="26">
        <v>3864.43</v>
      </c>
      <c r="D516" s="26">
        <v>23225</v>
      </c>
      <c r="E516" s="26">
        <v>4938.2700000000004</v>
      </c>
      <c r="F516" s="27">
        <f t="shared" si="115"/>
        <v>127.78779794174045</v>
      </c>
      <c r="G516" s="27">
        <f t="shared" si="116"/>
        <v>21.262734122712594</v>
      </c>
      <c r="H516" s="28">
        <f t="shared" si="117"/>
        <v>1073.8400000000006</v>
      </c>
      <c r="J516" s="38"/>
    </row>
    <row r="517" spans="1:10" ht="12.75" customHeight="1" x14ac:dyDescent="0.25">
      <c r="A517" s="16" t="s">
        <v>288</v>
      </c>
      <c r="B517" s="17" t="s">
        <v>134</v>
      </c>
      <c r="C517" s="29">
        <v>749181.53</v>
      </c>
      <c r="D517" s="29">
        <v>2291076</v>
      </c>
      <c r="E517" s="29">
        <v>904306.43</v>
      </c>
      <c r="F517" s="27">
        <f t="shared" ref="F517" si="118">IF(C517=0,"x",E517/C517*100)</f>
        <v>120.70591622834056</v>
      </c>
      <c r="G517" s="27">
        <f t="shared" ref="G517" si="119">IF(D517=0,"x",E517/D517*100)</f>
        <v>39.470817642016243</v>
      </c>
      <c r="H517" s="28">
        <f t="shared" ref="H517" si="120">+E517-C517</f>
        <v>155124.90000000002</v>
      </c>
      <c r="J517" s="38"/>
    </row>
    <row r="518" spans="1:10" ht="12.75" customHeight="1" x14ac:dyDescent="0.25">
      <c r="A518" s="22" t="s">
        <v>289</v>
      </c>
      <c r="B518" s="17" t="s">
        <v>135</v>
      </c>
      <c r="C518" s="18">
        <v>749181.53</v>
      </c>
      <c r="D518" s="18">
        <v>2291076</v>
      </c>
      <c r="E518" s="18">
        <v>904306.43</v>
      </c>
      <c r="F518" s="19">
        <f t="shared" si="100"/>
        <v>120.70591622834056</v>
      </c>
      <c r="G518" s="19">
        <f t="shared" si="101"/>
        <v>39.470817642016243</v>
      </c>
      <c r="H518" s="20">
        <f t="shared" si="102"/>
        <v>155124.90000000002</v>
      </c>
      <c r="J518" s="38"/>
    </row>
    <row r="519" spans="1:10" ht="12.75" customHeight="1" x14ac:dyDescent="0.25">
      <c r="A519" s="24" t="s">
        <v>159</v>
      </c>
      <c r="B519" s="25" t="s">
        <v>3</v>
      </c>
      <c r="C519" s="26">
        <v>749181.53</v>
      </c>
      <c r="D519" s="26">
        <v>2280459</v>
      </c>
      <c r="E519" s="26">
        <v>901229.58</v>
      </c>
      <c r="F519" s="27">
        <f t="shared" si="100"/>
        <v>120.29522137311632</v>
      </c>
      <c r="G519" s="27">
        <f t="shared" si="101"/>
        <v>39.519657226900371</v>
      </c>
      <c r="H519" s="28">
        <f t="shared" si="102"/>
        <v>152048.04999999993</v>
      </c>
      <c r="J519" s="38"/>
    </row>
    <row r="520" spans="1:10" ht="12.75" customHeight="1" x14ac:dyDescent="0.25">
      <c r="A520" s="24" t="s">
        <v>160</v>
      </c>
      <c r="B520" s="25" t="s">
        <v>312</v>
      </c>
      <c r="C520" s="26"/>
      <c r="D520" s="26">
        <v>10617</v>
      </c>
      <c r="E520" s="26">
        <v>3076.85</v>
      </c>
      <c r="F520" s="27" t="str">
        <f t="shared" si="100"/>
        <v>x</v>
      </c>
      <c r="G520" s="27">
        <f t="shared" si="101"/>
        <v>28.980408778374304</v>
      </c>
      <c r="H520" s="28">
        <f t="shared" si="102"/>
        <v>3076.85</v>
      </c>
      <c r="J520" s="38"/>
    </row>
    <row r="521" spans="1:10" ht="12.75" customHeight="1" x14ac:dyDescent="0.25">
      <c r="A521" s="16" t="s">
        <v>290</v>
      </c>
      <c r="B521" s="17" t="s">
        <v>136</v>
      </c>
      <c r="C521" s="29">
        <v>310005.01</v>
      </c>
      <c r="D521" s="29">
        <v>964032</v>
      </c>
      <c r="E521" s="29">
        <v>338704.13</v>
      </c>
      <c r="F521" s="19">
        <f t="shared" si="100"/>
        <v>109.25763102989852</v>
      </c>
      <c r="G521" s="19">
        <f t="shared" si="101"/>
        <v>35.134116917280757</v>
      </c>
      <c r="H521" s="30">
        <f t="shared" si="102"/>
        <v>28699.119999999995</v>
      </c>
      <c r="J521" s="38"/>
    </row>
    <row r="522" spans="1:10" ht="12.75" customHeight="1" x14ac:dyDescent="0.25">
      <c r="A522" s="22" t="s">
        <v>291</v>
      </c>
      <c r="B522" s="17" t="s">
        <v>137</v>
      </c>
      <c r="C522" s="18">
        <v>310005.01</v>
      </c>
      <c r="D522" s="18">
        <v>964032</v>
      </c>
      <c r="E522" s="18">
        <v>338704.13</v>
      </c>
      <c r="F522" s="19">
        <f t="shared" si="100"/>
        <v>109.25763102989852</v>
      </c>
      <c r="G522" s="19">
        <f t="shared" si="101"/>
        <v>35.134116917280757</v>
      </c>
      <c r="H522" s="20">
        <f t="shared" si="102"/>
        <v>28699.119999999995</v>
      </c>
      <c r="J522" s="38"/>
    </row>
    <row r="523" spans="1:10" ht="12.75" customHeight="1" x14ac:dyDescent="0.25">
      <c r="A523" s="24" t="s">
        <v>159</v>
      </c>
      <c r="B523" s="25" t="s">
        <v>3</v>
      </c>
      <c r="C523" s="26">
        <v>307888.83</v>
      </c>
      <c r="D523" s="26">
        <v>954476</v>
      </c>
      <c r="E523" s="26">
        <v>335598.81</v>
      </c>
      <c r="F523" s="27">
        <f t="shared" si="100"/>
        <v>108.99999522554941</v>
      </c>
      <c r="G523" s="27">
        <f t="shared" si="101"/>
        <v>35.16052891848512</v>
      </c>
      <c r="H523" s="28">
        <f t="shared" si="102"/>
        <v>27709.979999999981</v>
      </c>
      <c r="J523" s="38"/>
    </row>
    <row r="524" spans="1:10" ht="12.75" customHeight="1" x14ac:dyDescent="0.25">
      <c r="A524" s="24" t="s">
        <v>160</v>
      </c>
      <c r="B524" s="25" t="s">
        <v>312</v>
      </c>
      <c r="C524" s="26">
        <v>2116.1799999999998</v>
      </c>
      <c r="D524" s="26">
        <v>9556</v>
      </c>
      <c r="E524" s="26">
        <v>3105.32</v>
      </c>
      <c r="F524" s="27">
        <f t="shared" si="100"/>
        <v>146.74177054881912</v>
      </c>
      <c r="G524" s="27">
        <f t="shared" si="101"/>
        <v>32.496023440770202</v>
      </c>
      <c r="H524" s="28">
        <f t="shared" si="102"/>
        <v>989.14000000000033</v>
      </c>
      <c r="J524" s="38"/>
    </row>
    <row r="525" spans="1:10" ht="12.75" customHeight="1" x14ac:dyDescent="0.25">
      <c r="A525" s="16" t="s">
        <v>292</v>
      </c>
      <c r="B525" s="17" t="s">
        <v>138</v>
      </c>
      <c r="C525" s="29">
        <v>162308.26999999999</v>
      </c>
      <c r="D525" s="29">
        <v>533617</v>
      </c>
      <c r="E525" s="29">
        <v>747667.25</v>
      </c>
      <c r="F525" s="19">
        <f t="shared" si="100"/>
        <v>460.64642916839665</v>
      </c>
      <c r="G525" s="19">
        <f t="shared" si="101"/>
        <v>140.11308672699707</v>
      </c>
      <c r="H525" s="30">
        <f t="shared" si="102"/>
        <v>585358.98</v>
      </c>
      <c r="J525" s="38"/>
    </row>
    <row r="526" spans="1:10" ht="12.75" customHeight="1" x14ac:dyDescent="0.25">
      <c r="A526" s="22" t="s">
        <v>293</v>
      </c>
      <c r="B526" s="17" t="s">
        <v>139</v>
      </c>
      <c r="C526" s="18">
        <v>162308.26999999999</v>
      </c>
      <c r="D526" s="18">
        <v>533617</v>
      </c>
      <c r="E526" s="18">
        <v>747667.25</v>
      </c>
      <c r="F526" s="19">
        <f t="shared" si="100"/>
        <v>460.64642916839665</v>
      </c>
      <c r="G526" s="19">
        <f t="shared" si="101"/>
        <v>140.11308672699707</v>
      </c>
      <c r="H526" s="20">
        <f t="shared" si="102"/>
        <v>585358.98</v>
      </c>
      <c r="J526" s="38"/>
    </row>
    <row r="527" spans="1:10" ht="12.75" customHeight="1" x14ac:dyDescent="0.25">
      <c r="A527" s="24" t="s">
        <v>159</v>
      </c>
      <c r="B527" s="25" t="s">
        <v>3</v>
      </c>
      <c r="C527" s="26">
        <v>161404.82</v>
      </c>
      <c r="D527" s="26">
        <v>524592</v>
      </c>
      <c r="E527" s="26">
        <v>746386.06</v>
      </c>
      <c r="F527" s="27">
        <f t="shared" si="100"/>
        <v>462.43108477181789</v>
      </c>
      <c r="G527" s="27">
        <f t="shared" si="101"/>
        <v>142.27934470979352</v>
      </c>
      <c r="H527" s="28">
        <f t="shared" si="102"/>
        <v>584981.24</v>
      </c>
      <c r="J527" s="38"/>
    </row>
    <row r="528" spans="1:10" ht="12.75" customHeight="1" x14ac:dyDescent="0.25">
      <c r="A528" s="24" t="s">
        <v>160</v>
      </c>
      <c r="B528" s="25" t="s">
        <v>312</v>
      </c>
      <c r="C528" s="26">
        <v>903.45</v>
      </c>
      <c r="D528" s="26">
        <v>9025</v>
      </c>
      <c r="E528" s="26">
        <v>1281.19</v>
      </c>
      <c r="F528" s="27">
        <f t="shared" si="100"/>
        <v>141.81083623886215</v>
      </c>
      <c r="G528" s="27">
        <f t="shared" si="101"/>
        <v>14.19601108033241</v>
      </c>
      <c r="H528" s="28">
        <f t="shared" si="102"/>
        <v>377.74</v>
      </c>
      <c r="J528" s="38"/>
    </row>
    <row r="529" spans="1:10" ht="12.75" customHeight="1" x14ac:dyDescent="0.25">
      <c r="A529" s="16" t="s">
        <v>294</v>
      </c>
      <c r="B529" s="17" t="s">
        <v>140</v>
      </c>
      <c r="C529" s="29">
        <v>271711.82</v>
      </c>
      <c r="D529" s="29">
        <v>808933</v>
      </c>
      <c r="E529" s="29">
        <v>281666.68</v>
      </c>
      <c r="F529" s="19">
        <f t="shared" si="100"/>
        <v>103.663756696341</v>
      </c>
      <c r="G529" s="19">
        <f t="shared" si="101"/>
        <v>34.81953140742187</v>
      </c>
      <c r="H529" s="30">
        <f t="shared" si="102"/>
        <v>9954.859999999986</v>
      </c>
      <c r="J529" s="38"/>
    </row>
    <row r="530" spans="1:10" ht="12.75" customHeight="1" x14ac:dyDescent="0.25">
      <c r="A530" s="22" t="s">
        <v>295</v>
      </c>
      <c r="B530" s="17" t="s">
        <v>141</v>
      </c>
      <c r="C530" s="18">
        <v>271711.82</v>
      </c>
      <c r="D530" s="18">
        <v>808933</v>
      </c>
      <c r="E530" s="18">
        <v>281666.68</v>
      </c>
      <c r="F530" s="19">
        <f t="shared" si="100"/>
        <v>103.663756696341</v>
      </c>
      <c r="G530" s="19">
        <f t="shared" si="101"/>
        <v>34.81953140742187</v>
      </c>
      <c r="H530" s="20">
        <f t="shared" si="102"/>
        <v>9954.859999999986</v>
      </c>
      <c r="J530" s="38"/>
    </row>
    <row r="531" spans="1:10" ht="12.75" customHeight="1" x14ac:dyDescent="0.25">
      <c r="A531" s="24" t="s">
        <v>159</v>
      </c>
      <c r="B531" s="25" t="s">
        <v>3</v>
      </c>
      <c r="C531" s="26">
        <v>270940.83</v>
      </c>
      <c r="D531" s="26">
        <v>784379</v>
      </c>
      <c r="E531" s="26">
        <v>281666.68</v>
      </c>
      <c r="F531" s="27">
        <f t="shared" si="100"/>
        <v>103.9587425785918</v>
      </c>
      <c r="G531" s="27">
        <f t="shared" si="101"/>
        <v>35.909513130769696</v>
      </c>
      <c r="H531" s="28">
        <f t="shared" si="102"/>
        <v>10725.849999999977</v>
      </c>
      <c r="J531" s="38"/>
    </row>
    <row r="532" spans="1:10" ht="12.75" customHeight="1" x14ac:dyDescent="0.25">
      <c r="A532" s="24" t="s">
        <v>160</v>
      </c>
      <c r="B532" s="25" t="s">
        <v>312</v>
      </c>
      <c r="C532" s="26">
        <v>770.99</v>
      </c>
      <c r="D532" s="26">
        <v>24554</v>
      </c>
      <c r="E532" s="26"/>
      <c r="F532" s="27">
        <f t="shared" si="100"/>
        <v>0</v>
      </c>
      <c r="G532" s="27">
        <f t="shared" si="101"/>
        <v>0</v>
      </c>
      <c r="H532" s="28">
        <f t="shared" si="102"/>
        <v>-770.99</v>
      </c>
      <c r="J532" s="38"/>
    </row>
    <row r="533" spans="1:10" ht="12.75" customHeight="1" x14ac:dyDescent="0.25">
      <c r="A533" s="16" t="s">
        <v>296</v>
      </c>
      <c r="B533" s="17" t="s">
        <v>142</v>
      </c>
      <c r="C533" s="29">
        <v>5722445.1699999999</v>
      </c>
      <c r="D533" s="29">
        <v>17460685</v>
      </c>
      <c r="E533" s="29">
        <v>5865248.5099999998</v>
      </c>
      <c r="F533" s="19">
        <f t="shared" si="100"/>
        <v>102.49549512066361</v>
      </c>
      <c r="G533" s="19">
        <f t="shared" si="101"/>
        <v>33.591170735856011</v>
      </c>
      <c r="H533" s="30">
        <f t="shared" si="102"/>
        <v>142803.33999999985</v>
      </c>
      <c r="J533" s="38"/>
    </row>
    <row r="534" spans="1:10" ht="12.75" customHeight="1" x14ac:dyDescent="0.25">
      <c r="A534" s="22" t="s">
        <v>297</v>
      </c>
      <c r="B534" s="17" t="s">
        <v>143</v>
      </c>
      <c r="C534" s="18">
        <v>5722445.1699999999</v>
      </c>
      <c r="D534" s="18">
        <v>17460685</v>
      </c>
      <c r="E534" s="18">
        <v>5865248.5099999998</v>
      </c>
      <c r="F534" s="19">
        <f t="shared" si="100"/>
        <v>102.49549512066361</v>
      </c>
      <c r="G534" s="19">
        <f t="shared" si="101"/>
        <v>33.591170735856011</v>
      </c>
      <c r="H534" s="20">
        <f t="shared" si="102"/>
        <v>142803.33999999985</v>
      </c>
      <c r="J534" s="38"/>
    </row>
    <row r="535" spans="1:10" ht="12.75" customHeight="1" x14ac:dyDescent="0.25">
      <c r="A535" s="24" t="s">
        <v>159</v>
      </c>
      <c r="B535" s="25" t="s">
        <v>3</v>
      </c>
      <c r="C535" s="26">
        <v>4922871.87</v>
      </c>
      <c r="D535" s="26">
        <v>16032483</v>
      </c>
      <c r="E535" s="26">
        <v>5792684.2300000004</v>
      </c>
      <c r="F535" s="27">
        <f t="shared" si="100"/>
        <v>117.66879949284564</v>
      </c>
      <c r="G535" s="27">
        <f t="shared" si="101"/>
        <v>36.130923887460234</v>
      </c>
      <c r="H535" s="28">
        <f t="shared" si="102"/>
        <v>869812.36000000034</v>
      </c>
      <c r="J535" s="38"/>
    </row>
    <row r="536" spans="1:10" ht="12.75" customHeight="1" x14ac:dyDescent="0.25">
      <c r="A536" s="24" t="s">
        <v>160</v>
      </c>
      <c r="B536" s="25" t="s">
        <v>312</v>
      </c>
      <c r="C536" s="26">
        <v>799573.3</v>
      </c>
      <c r="D536" s="26">
        <v>1428202</v>
      </c>
      <c r="E536" s="26">
        <v>72564.28</v>
      </c>
      <c r="F536" s="27">
        <f t="shared" si="100"/>
        <v>9.0753755784491545</v>
      </c>
      <c r="G536" s="27">
        <f t="shared" si="101"/>
        <v>5.080813498370679</v>
      </c>
      <c r="H536" s="28">
        <f t="shared" si="102"/>
        <v>-727009.02</v>
      </c>
      <c r="J536" s="38"/>
    </row>
    <row r="537" spans="1:10" ht="12.75" customHeight="1" x14ac:dyDescent="0.25">
      <c r="A537" s="16" t="s">
        <v>298</v>
      </c>
      <c r="B537" s="17" t="s">
        <v>144</v>
      </c>
      <c r="C537" s="29">
        <v>4352111.53</v>
      </c>
      <c r="D537" s="29">
        <v>14415988</v>
      </c>
      <c r="E537" s="29">
        <v>4305906.9000000004</v>
      </c>
      <c r="F537" s="19">
        <f t="shared" si="100"/>
        <v>98.938339937258007</v>
      </c>
      <c r="G537" s="19">
        <f t="shared" si="101"/>
        <v>29.8689683981424</v>
      </c>
      <c r="H537" s="30">
        <f t="shared" si="102"/>
        <v>-46204.629999999888</v>
      </c>
      <c r="J537" s="38"/>
    </row>
    <row r="538" spans="1:10" ht="12.75" customHeight="1" x14ac:dyDescent="0.25">
      <c r="A538" s="22" t="s">
        <v>299</v>
      </c>
      <c r="B538" s="17" t="s">
        <v>145</v>
      </c>
      <c r="C538" s="18">
        <v>4352111.53</v>
      </c>
      <c r="D538" s="18">
        <v>14415988</v>
      </c>
      <c r="E538" s="18">
        <v>4305906.9000000004</v>
      </c>
      <c r="F538" s="19">
        <f t="shared" si="100"/>
        <v>98.938339937258007</v>
      </c>
      <c r="G538" s="19">
        <f t="shared" si="101"/>
        <v>29.8689683981424</v>
      </c>
      <c r="H538" s="20">
        <f t="shared" si="102"/>
        <v>-46204.629999999888</v>
      </c>
      <c r="J538" s="38"/>
    </row>
    <row r="539" spans="1:10" ht="12.75" customHeight="1" x14ac:dyDescent="0.25">
      <c r="A539" s="24" t="s">
        <v>159</v>
      </c>
      <c r="B539" s="25" t="s">
        <v>3</v>
      </c>
      <c r="C539" s="26">
        <v>4117253.48</v>
      </c>
      <c r="D539" s="26">
        <v>10475489</v>
      </c>
      <c r="E539" s="26">
        <v>4107587.82</v>
      </c>
      <c r="F539" s="27">
        <f t="shared" si="100"/>
        <v>99.765240103701359</v>
      </c>
      <c r="G539" s="27">
        <f t="shared" si="101"/>
        <v>39.21141838820126</v>
      </c>
      <c r="H539" s="28">
        <f t="shared" si="102"/>
        <v>-9665.660000000149</v>
      </c>
      <c r="J539" s="38"/>
    </row>
    <row r="540" spans="1:10" ht="12.75" customHeight="1" x14ac:dyDescent="0.25">
      <c r="A540" s="24" t="s">
        <v>160</v>
      </c>
      <c r="B540" s="25" t="s">
        <v>312</v>
      </c>
      <c r="C540" s="26">
        <v>234858.05</v>
      </c>
      <c r="D540" s="26">
        <v>3940499</v>
      </c>
      <c r="E540" s="26">
        <v>198319.08</v>
      </c>
      <c r="F540" s="27">
        <f t="shared" si="100"/>
        <v>84.442104496737485</v>
      </c>
      <c r="G540" s="27">
        <f t="shared" si="101"/>
        <v>5.032841779683233</v>
      </c>
      <c r="H540" s="28">
        <f t="shared" si="102"/>
        <v>-36538.97</v>
      </c>
      <c r="J540" s="38"/>
    </row>
    <row r="541" spans="1:10" ht="12.75" customHeight="1" x14ac:dyDescent="0.25">
      <c r="A541" s="16" t="s">
        <v>300</v>
      </c>
      <c r="B541" s="17" t="s">
        <v>146</v>
      </c>
      <c r="C541" s="29">
        <v>552870.78</v>
      </c>
      <c r="D541" s="29">
        <v>1600245</v>
      </c>
      <c r="E541" s="29">
        <v>597058.64</v>
      </c>
      <c r="F541" s="19">
        <f t="shared" si="100"/>
        <v>107.99243902888121</v>
      </c>
      <c r="G541" s="19">
        <f t="shared" si="101"/>
        <v>37.310451837062452</v>
      </c>
      <c r="H541" s="30">
        <f t="shared" si="102"/>
        <v>44187.859999999986</v>
      </c>
      <c r="J541" s="38"/>
    </row>
    <row r="542" spans="1:10" ht="12.75" customHeight="1" x14ac:dyDescent="0.25">
      <c r="A542" s="22" t="s">
        <v>301</v>
      </c>
      <c r="B542" s="17" t="s">
        <v>147</v>
      </c>
      <c r="C542" s="18">
        <v>552870.78</v>
      </c>
      <c r="D542" s="18">
        <v>1600245</v>
      </c>
      <c r="E542" s="18">
        <v>597058.64</v>
      </c>
      <c r="F542" s="19">
        <f t="shared" si="100"/>
        <v>107.99243902888121</v>
      </c>
      <c r="G542" s="19">
        <f t="shared" si="101"/>
        <v>37.310451837062452</v>
      </c>
      <c r="H542" s="20">
        <f t="shared" si="102"/>
        <v>44187.859999999986</v>
      </c>
      <c r="J542" s="38"/>
    </row>
    <row r="543" spans="1:10" ht="12.75" customHeight="1" x14ac:dyDescent="0.25">
      <c r="A543" s="24" t="s">
        <v>159</v>
      </c>
      <c r="B543" s="25" t="s">
        <v>3</v>
      </c>
      <c r="C543" s="26">
        <v>552306.98</v>
      </c>
      <c r="D543" s="26">
        <v>1579541</v>
      </c>
      <c r="E543" s="26">
        <v>587767.64</v>
      </c>
      <c r="F543" s="27">
        <f t="shared" si="100"/>
        <v>106.42046204087445</v>
      </c>
      <c r="G543" s="27">
        <f t="shared" si="101"/>
        <v>37.21129366062673</v>
      </c>
      <c r="H543" s="28">
        <f t="shared" si="102"/>
        <v>35460.660000000033</v>
      </c>
      <c r="J543" s="38"/>
    </row>
    <row r="544" spans="1:10" ht="12.75" customHeight="1" x14ac:dyDescent="0.25">
      <c r="A544" s="24" t="s">
        <v>160</v>
      </c>
      <c r="B544" s="25" t="s">
        <v>312</v>
      </c>
      <c r="C544" s="26">
        <v>563.79999999999995</v>
      </c>
      <c r="D544" s="26">
        <v>20704</v>
      </c>
      <c r="E544" s="26">
        <v>9291</v>
      </c>
      <c r="F544" s="27">
        <f t="shared" si="100"/>
        <v>1647.9247960269599</v>
      </c>
      <c r="G544" s="27">
        <f t="shared" si="101"/>
        <v>44.875386398763524</v>
      </c>
      <c r="H544" s="28">
        <f t="shared" si="102"/>
        <v>8727.2000000000007</v>
      </c>
      <c r="J544" s="38"/>
    </row>
    <row r="545" spans="1:10" ht="12.75" customHeight="1" x14ac:dyDescent="0.25">
      <c r="A545" s="16" t="s">
        <v>324</v>
      </c>
      <c r="B545" s="17" t="s">
        <v>325</v>
      </c>
      <c r="C545" s="29">
        <v>19894154.399999999</v>
      </c>
      <c r="D545" s="29">
        <v>62473273</v>
      </c>
      <c r="E545" s="29">
        <v>22242155.309999999</v>
      </c>
      <c r="F545" s="19">
        <f t="shared" ref="F545:F548" si="121">IF(C545=0,"x",E545/C545*100)</f>
        <v>111.80246650744803</v>
      </c>
      <c r="G545" s="19">
        <f t="shared" ref="G545:G548" si="122">IF(D545=0,"x",E545/D545*100)</f>
        <v>35.602673338405047</v>
      </c>
      <c r="H545" s="30">
        <f t="shared" ref="H545:H548" si="123">+E545-C545</f>
        <v>2348000.91</v>
      </c>
      <c r="J545" s="38"/>
    </row>
    <row r="546" spans="1:10" ht="12.75" customHeight="1" x14ac:dyDescent="0.25">
      <c r="A546" s="22" t="s">
        <v>326</v>
      </c>
      <c r="B546" s="17" t="s">
        <v>327</v>
      </c>
      <c r="C546" s="18">
        <v>19894154.399999999</v>
      </c>
      <c r="D546" s="18">
        <v>62473273</v>
      </c>
      <c r="E546" s="18">
        <v>22242155.309999999</v>
      </c>
      <c r="F546" s="19">
        <f t="shared" si="121"/>
        <v>111.80246650744803</v>
      </c>
      <c r="G546" s="19">
        <f t="shared" si="122"/>
        <v>35.602673338405047</v>
      </c>
      <c r="H546" s="20">
        <f t="shared" si="123"/>
        <v>2348000.91</v>
      </c>
      <c r="J546" s="38"/>
    </row>
    <row r="547" spans="1:10" ht="12.75" customHeight="1" x14ac:dyDescent="0.25">
      <c r="A547" s="24" t="s">
        <v>159</v>
      </c>
      <c r="B547" s="25" t="s">
        <v>3</v>
      </c>
      <c r="C547" s="26">
        <v>19774502.809999999</v>
      </c>
      <c r="D547" s="26">
        <v>59207655</v>
      </c>
      <c r="E547" s="26">
        <v>21888073.219999999</v>
      </c>
      <c r="F547" s="27">
        <f t="shared" si="121"/>
        <v>110.68836182789468</v>
      </c>
      <c r="G547" s="27">
        <f t="shared" si="122"/>
        <v>36.968316377333302</v>
      </c>
      <c r="H547" s="28">
        <f t="shared" si="123"/>
        <v>2113570.41</v>
      </c>
      <c r="J547" s="38"/>
    </row>
    <row r="548" spans="1:10" ht="12.75" customHeight="1" x14ac:dyDescent="0.25">
      <c r="A548" s="24" t="s">
        <v>160</v>
      </c>
      <c r="B548" s="25" t="s">
        <v>312</v>
      </c>
      <c r="C548" s="26">
        <v>119651.59</v>
      </c>
      <c r="D548" s="26">
        <v>3265618</v>
      </c>
      <c r="E548" s="26">
        <v>354082.09</v>
      </c>
      <c r="F548" s="27">
        <f t="shared" si="121"/>
        <v>295.92760948684429</v>
      </c>
      <c r="G548" s="27">
        <f t="shared" si="122"/>
        <v>10.842728390154637</v>
      </c>
      <c r="H548" s="28">
        <f t="shared" si="123"/>
        <v>234430.50000000003</v>
      </c>
      <c r="J548" s="38"/>
    </row>
    <row r="549" spans="1:10" ht="12.75" customHeight="1" x14ac:dyDescent="0.25">
      <c r="A549" s="16" t="s">
        <v>302</v>
      </c>
      <c r="B549" s="17" t="s">
        <v>148</v>
      </c>
      <c r="C549" s="29">
        <v>1470471.44</v>
      </c>
      <c r="D549" s="29">
        <v>4631620</v>
      </c>
      <c r="E549" s="29">
        <v>1582019.66</v>
      </c>
      <c r="F549" s="19">
        <f t="shared" si="100"/>
        <v>107.58588143677241</v>
      </c>
      <c r="G549" s="19">
        <f t="shared" si="101"/>
        <v>34.156939904396296</v>
      </c>
      <c r="H549" s="30">
        <f t="shared" si="102"/>
        <v>111548.21999999997</v>
      </c>
      <c r="J549" s="38"/>
    </row>
    <row r="550" spans="1:10" ht="12.75" customHeight="1" x14ac:dyDescent="0.25">
      <c r="A550" s="16" t="s">
        <v>303</v>
      </c>
      <c r="B550" s="17" t="s">
        <v>149</v>
      </c>
      <c r="C550" s="29">
        <v>1216427.77</v>
      </c>
      <c r="D550" s="29">
        <v>4002295</v>
      </c>
      <c r="E550" s="29">
        <v>1162309.23</v>
      </c>
      <c r="F550" s="19">
        <f t="shared" si="100"/>
        <v>95.551027250882299</v>
      </c>
      <c r="G550" s="19">
        <f t="shared" si="101"/>
        <v>29.041068436984279</v>
      </c>
      <c r="H550" s="30">
        <f t="shared" si="102"/>
        <v>-54118.540000000037</v>
      </c>
      <c r="J550" s="38"/>
    </row>
    <row r="551" spans="1:10" ht="12.75" customHeight="1" x14ac:dyDescent="0.25">
      <c r="A551" s="16" t="s">
        <v>304</v>
      </c>
      <c r="B551" s="17" t="s">
        <v>150</v>
      </c>
      <c r="C551" s="29">
        <v>707277.64</v>
      </c>
      <c r="D551" s="29">
        <v>2867033</v>
      </c>
      <c r="E551" s="29">
        <v>1032585.69</v>
      </c>
      <c r="F551" s="19">
        <f t="shared" si="100"/>
        <v>145.99439196183269</v>
      </c>
      <c r="G551" s="19">
        <f t="shared" si="101"/>
        <v>36.0158285586528</v>
      </c>
      <c r="H551" s="30">
        <f t="shared" si="102"/>
        <v>325308.04999999993</v>
      </c>
      <c r="J551" s="38"/>
    </row>
    <row r="552" spans="1:10" ht="12.75" customHeight="1" x14ac:dyDescent="0.25">
      <c r="A552" s="16" t="s">
        <v>305</v>
      </c>
      <c r="B552" s="17" t="s">
        <v>151</v>
      </c>
      <c r="C552" s="29">
        <v>504648.27</v>
      </c>
      <c r="D552" s="29">
        <v>1499959</v>
      </c>
      <c r="E552" s="29">
        <v>552263.28</v>
      </c>
      <c r="F552" s="19">
        <f t="shared" si="100"/>
        <v>109.43528648181041</v>
      </c>
      <c r="G552" s="19">
        <f t="shared" si="101"/>
        <v>36.818558373928887</v>
      </c>
      <c r="H552" s="30">
        <f t="shared" si="102"/>
        <v>47615.010000000009</v>
      </c>
      <c r="J552" s="38"/>
    </row>
    <row r="553" spans="1:10" ht="12.75" customHeight="1" x14ac:dyDescent="0.25">
      <c r="A553" s="22" t="s">
        <v>306</v>
      </c>
      <c r="B553" s="17" t="s">
        <v>152</v>
      </c>
      <c r="C553" s="18">
        <v>504648.27</v>
      </c>
      <c r="D553" s="18">
        <v>1499959</v>
      </c>
      <c r="E553" s="18">
        <v>552263.28</v>
      </c>
      <c r="F553" s="19">
        <f t="shared" si="100"/>
        <v>109.43528648181041</v>
      </c>
      <c r="G553" s="19">
        <f t="shared" si="101"/>
        <v>36.818558373928887</v>
      </c>
      <c r="H553" s="20">
        <f t="shared" si="102"/>
        <v>47615.010000000009</v>
      </c>
      <c r="J553" s="38"/>
    </row>
    <row r="554" spans="1:10" ht="12.75" customHeight="1" x14ac:dyDescent="0.25">
      <c r="A554" s="24" t="s">
        <v>159</v>
      </c>
      <c r="B554" s="25" t="s">
        <v>3</v>
      </c>
      <c r="C554" s="26">
        <v>502011.4</v>
      </c>
      <c r="D554" s="26">
        <v>1437578</v>
      </c>
      <c r="E554" s="26">
        <v>546075.67000000004</v>
      </c>
      <c r="F554" s="27">
        <f t="shared" si="100"/>
        <v>108.77754369721484</v>
      </c>
      <c r="G554" s="27">
        <f t="shared" si="101"/>
        <v>37.985811552486197</v>
      </c>
      <c r="H554" s="28">
        <f t="shared" si="102"/>
        <v>44064.270000000019</v>
      </c>
      <c r="J554" s="38"/>
    </row>
    <row r="555" spans="1:10" ht="12.75" customHeight="1" x14ac:dyDescent="0.25">
      <c r="A555" s="24" t="s">
        <v>160</v>
      </c>
      <c r="B555" s="25" t="s">
        <v>312</v>
      </c>
      <c r="C555" s="26">
        <v>2636.87</v>
      </c>
      <c r="D555" s="26">
        <v>62381</v>
      </c>
      <c r="E555" s="26">
        <v>6187.61</v>
      </c>
      <c r="F555" s="27">
        <f t="shared" si="100"/>
        <v>234.65737787604243</v>
      </c>
      <c r="G555" s="27">
        <f t="shared" si="101"/>
        <v>9.9190618938458819</v>
      </c>
      <c r="H555" s="28">
        <f t="shared" si="102"/>
        <v>3550.74</v>
      </c>
      <c r="J555" s="38"/>
    </row>
    <row r="556" spans="1:10" ht="12.75" customHeight="1" x14ac:dyDescent="0.25">
      <c r="A556" s="16" t="s">
        <v>307</v>
      </c>
      <c r="B556" s="17" t="s">
        <v>153</v>
      </c>
      <c r="C556" s="29">
        <v>252014.78</v>
      </c>
      <c r="D556" s="29">
        <v>828972</v>
      </c>
      <c r="E556" s="29">
        <v>317047.42</v>
      </c>
      <c r="F556" s="19">
        <f t="shared" ref="F556:F559" si="124">IF(C556=0,"x",E556/C556*100)</f>
        <v>125.80508968561288</v>
      </c>
      <c r="G556" s="19">
        <f t="shared" ref="G556:G559" si="125">IF(D556=0,"x",E556/D556*100)</f>
        <v>38.245853900976144</v>
      </c>
      <c r="H556" s="30">
        <f t="shared" ref="H556:H559" si="126">+E556-C556</f>
        <v>65032.639999999985</v>
      </c>
      <c r="J556" s="38"/>
    </row>
    <row r="557" spans="1:10" ht="12.75" customHeight="1" x14ac:dyDescent="0.25">
      <c r="A557" s="22" t="s">
        <v>308</v>
      </c>
      <c r="B557" s="17" t="s">
        <v>154</v>
      </c>
      <c r="C557" s="18">
        <v>252014.78</v>
      </c>
      <c r="D557" s="18">
        <v>828972</v>
      </c>
      <c r="E557" s="18">
        <v>317047.42</v>
      </c>
      <c r="F557" s="19">
        <f t="shared" si="124"/>
        <v>125.80508968561288</v>
      </c>
      <c r="G557" s="19">
        <f t="shared" si="125"/>
        <v>38.245853900976144</v>
      </c>
      <c r="H557" s="20">
        <f t="shared" si="126"/>
        <v>65032.639999999985</v>
      </c>
      <c r="J557" s="38"/>
    </row>
    <row r="558" spans="1:10" ht="12.75" customHeight="1" x14ac:dyDescent="0.25">
      <c r="A558" s="24" t="s">
        <v>159</v>
      </c>
      <c r="B558" s="25" t="s">
        <v>3</v>
      </c>
      <c r="C558" s="26">
        <v>252014.78</v>
      </c>
      <c r="D558" s="26">
        <v>820345</v>
      </c>
      <c r="E558" s="26">
        <v>317047.42</v>
      </c>
      <c r="F558" s="27">
        <f t="shared" si="124"/>
        <v>125.80508968561288</v>
      </c>
      <c r="G558" s="27">
        <f t="shared" si="125"/>
        <v>38.648059048327227</v>
      </c>
      <c r="H558" s="28">
        <f t="shared" si="126"/>
        <v>65032.639999999985</v>
      </c>
      <c r="J558" s="38"/>
    </row>
    <row r="559" spans="1:10" ht="12.75" customHeight="1" thickBot="1" x14ac:dyDescent="0.3">
      <c r="A559" s="31" t="s">
        <v>160</v>
      </c>
      <c r="B559" s="32" t="s">
        <v>312</v>
      </c>
      <c r="C559" s="33"/>
      <c r="D559" s="33">
        <v>8627</v>
      </c>
      <c r="E559" s="33"/>
      <c r="F559" s="34" t="str">
        <f t="shared" si="124"/>
        <v>x</v>
      </c>
      <c r="G559" s="34">
        <f t="shared" si="125"/>
        <v>0</v>
      </c>
      <c r="H559" s="35">
        <f t="shared" si="126"/>
        <v>0</v>
      </c>
      <c r="J559" s="38"/>
    </row>
    <row r="560" spans="1:10" ht="12.75" customHeight="1" x14ac:dyDescent="0.25">
      <c r="A560" s="1"/>
      <c r="B560" s="2"/>
      <c r="C560" s="1"/>
      <c r="D560" s="1"/>
      <c r="E560" s="1"/>
      <c r="F560" s="3"/>
      <c r="G560" s="3"/>
      <c r="H560" s="1"/>
    </row>
    <row r="561" spans="1:8" ht="12.75" customHeight="1" x14ac:dyDescent="0.25">
      <c r="A561" s="36" t="s">
        <v>155</v>
      </c>
      <c r="B561" s="2"/>
      <c r="C561" s="1"/>
      <c r="D561" s="1"/>
      <c r="E561" s="1"/>
      <c r="F561" s="3"/>
      <c r="G561" s="3"/>
      <c r="H561" s="1"/>
    </row>
    <row r="562" spans="1:8" ht="12.75" customHeight="1" x14ac:dyDescent="0.25">
      <c r="A562" s="37" t="s">
        <v>156</v>
      </c>
      <c r="B562" s="2"/>
      <c r="C562" s="1"/>
      <c r="D562" s="1"/>
      <c r="E562" s="1"/>
      <c r="F562" s="3"/>
      <c r="G562" s="3"/>
      <c r="H562" s="1"/>
    </row>
  </sheetData>
  <pageMargins left="0.43307086614173229" right="0.23622047244094491" top="0.55118110236220474" bottom="0.39370078740157483" header="0.31496062992125984" footer="0.19685039370078741"/>
  <pageSetup paperSize="9" scale="95" fitToHeight="0" orientation="landscape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2</vt:i4>
      </vt:variant>
    </vt:vector>
  </HeadingPairs>
  <TitlesOfParts>
    <vt:vector size="5" baseType="lpstr">
      <vt:lpstr>List1</vt:lpstr>
      <vt:lpstr>List2</vt:lpstr>
      <vt:lpstr>List3</vt:lpstr>
      <vt:lpstr>List1!Ispis_naslova</vt:lpstr>
      <vt:lpstr>List1!Podrucje_ispisa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Maja Ivezić</cp:lastModifiedBy>
  <cp:lastPrinted>2019-05-09T13:37:55Z</cp:lastPrinted>
  <dcterms:created xsi:type="dcterms:W3CDTF">2017-08-21T13:59:46Z</dcterms:created>
  <dcterms:modified xsi:type="dcterms:W3CDTF">2023-09-25T11:57:52Z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Izvještaj za siječanj-ožujak 2023..xlsx</vt:lpwstr>
  </property>
</Properties>
</file>